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árok1" sheetId="9" r:id="rId1"/>
  </sheets>
  <calcPr calcId="152511"/>
</workbook>
</file>

<file path=xl/calcChain.xml><?xml version="1.0" encoding="utf-8"?>
<calcChain xmlns="http://schemas.openxmlformats.org/spreadsheetml/2006/main">
  <c r="G30" i="9" l="1"/>
  <c r="E26" i="9"/>
  <c r="E27" i="9"/>
  <c r="E28" i="9"/>
  <c r="E25" i="9"/>
  <c r="E24" i="9" s="1"/>
  <c r="F15" i="9"/>
  <c r="G31" i="9" l="1"/>
  <c r="E31" i="9"/>
  <c r="E30" i="9" s="1"/>
  <c r="G16" i="9" l="1"/>
  <c r="G17" i="9"/>
  <c r="G18" i="9"/>
  <c r="G19" i="9"/>
  <c r="G20" i="9"/>
  <c r="G21" i="9"/>
  <c r="G22" i="9"/>
  <c r="G14" i="9"/>
  <c r="E22" i="9"/>
  <c r="E21" i="9"/>
  <c r="D15" i="9"/>
  <c r="E14" i="9" l="1"/>
  <c r="E16" i="9"/>
  <c r="E17" i="9"/>
  <c r="E18" i="9"/>
  <c r="E19" i="9"/>
  <c r="E15" i="9" l="1"/>
  <c r="E20" i="9"/>
  <c r="E13" i="9" s="1"/>
  <c r="E10" i="9"/>
  <c r="E11" i="9"/>
  <c r="C8" i="9" l="1"/>
  <c r="E8" i="9" s="1"/>
  <c r="C30" i="9"/>
  <c r="C24" i="9"/>
  <c r="C15" i="9"/>
  <c r="E9" i="9" l="1"/>
  <c r="G15" i="9"/>
  <c r="G13" i="9" s="1"/>
  <c r="C13" i="9"/>
  <c r="C33" i="9"/>
  <c r="E33" i="9" s="1"/>
  <c r="F13" i="9" l="1"/>
</calcChain>
</file>

<file path=xl/sharedStrings.xml><?xml version="1.0" encoding="utf-8"?>
<sst xmlns="http://schemas.openxmlformats.org/spreadsheetml/2006/main" count="38" uniqueCount="37">
  <si>
    <t>Tovary a služby</t>
  </si>
  <si>
    <t>Mzdy</t>
  </si>
  <si>
    <t>Odvody</t>
  </si>
  <si>
    <t>Rozpočtové príjmy spolu</t>
  </si>
  <si>
    <t>04 5 1</t>
  </si>
  <si>
    <t>Cestná doprava</t>
  </si>
  <si>
    <t>05 1 0</t>
  </si>
  <si>
    <t>Nakladanie s odpadmi</t>
  </si>
  <si>
    <t>Podpora a rozvoj separovaného zberu</t>
  </si>
  <si>
    <t>Čistenie MK, VP</t>
  </si>
  <si>
    <t>Služby za uloženie a likvidáciu odpadu</t>
  </si>
  <si>
    <t>06 2 0</t>
  </si>
  <si>
    <t>Rozvoj obcí</t>
  </si>
  <si>
    <t>06 4 0</t>
  </si>
  <si>
    <t>Verejné osvetlenie</t>
  </si>
  <si>
    <t>08 3 0</t>
  </si>
  <si>
    <t>Vysielacie vydavateľské služby</t>
  </si>
  <si>
    <t>08 4 0</t>
  </si>
  <si>
    <t>Náboženské a iné spoločenské služby</t>
  </si>
  <si>
    <t>Rozpočtové výdavky  spolu</t>
  </si>
  <si>
    <t>72xxxx</t>
  </si>
  <si>
    <t>Finančné operácie príjmové</t>
  </si>
  <si>
    <t>Dotácia od zriaďovateľa</t>
  </si>
  <si>
    <t>Nemocenské dávky</t>
  </si>
  <si>
    <t>Kapitálové výdavky - dotácia od zriaďovateľa</t>
  </si>
  <si>
    <t>Dotácia na bežné výdavky od zriaďovateľa</t>
  </si>
  <si>
    <t>Dotácia na kapitálové výdavky od zriaďovateľa</t>
  </si>
  <si>
    <t>Bežné výdavky -dotácia od zriaďovateľa a vlastné</t>
  </si>
  <si>
    <t>31xxxx</t>
  </si>
  <si>
    <t>32xxxx</t>
  </si>
  <si>
    <t>45xxxx</t>
  </si>
  <si>
    <t>Rozpočet na rok 2018</t>
  </si>
  <si>
    <t>Nákup kosačky</t>
  </si>
  <si>
    <t xml:space="preserve">                     Rozpočet PO-Technické služby mesta Námestovo  na rok   2018  - skutočnosť k 30.06.2018</t>
  </si>
  <si>
    <t>Rozpočet</t>
  </si>
  <si>
    <t xml:space="preserve">Návrh RO č.1 TS na schválenie </t>
  </si>
  <si>
    <t xml:space="preserve">Návrh RO č.3MsÚ na schválenie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</si>
</sst>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/>
    </xf>
    <xf numFmtId="0" fontId="2" fillId="3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vertical="center"/>
    </xf>
    <xf numFmtId="1" fontId="3" fillId="3" borderId="1" xfId="0" applyNumberFormat="1" applyFont="1" applyFill="1" applyBorder="1"/>
    <xf numFmtId="1" fontId="1" fillId="3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" fontId="4" fillId="3" borderId="1" xfId="0" applyNumberFormat="1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/>
    <xf numFmtId="0" fontId="2" fillId="2" borderId="0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/>
    <xf numFmtId="1" fontId="2" fillId="2" borderId="1" xfId="0" applyNumberFormat="1" applyFont="1" applyFill="1" applyBorder="1"/>
    <xf numFmtId="1" fontId="1" fillId="0" borderId="1" xfId="0" applyNumberFormat="1" applyFont="1" applyBorder="1"/>
    <xf numFmtId="1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2" fontId="3" fillId="2" borderId="1" xfId="0" applyNumberFormat="1" applyFont="1" applyFill="1" applyBorder="1"/>
    <xf numFmtId="1" fontId="1" fillId="2" borderId="1" xfId="0" applyNumberFormat="1" applyFont="1" applyFill="1" applyBorder="1"/>
    <xf numFmtId="1" fontId="3" fillId="2" borderId="1" xfId="0" applyNumberFormat="1" applyFont="1" applyFill="1" applyBorder="1"/>
    <xf numFmtId="2" fontId="4" fillId="2" borderId="1" xfId="0" applyNumberFormat="1" applyFont="1" applyFill="1" applyBorder="1"/>
    <xf numFmtId="1" fontId="0" fillId="0" borderId="0" xfId="0" applyNumberFormat="1"/>
    <xf numFmtId="0" fontId="6" fillId="2" borderId="1" xfId="0" applyFont="1" applyFill="1" applyBorder="1"/>
    <xf numFmtId="1" fontId="6" fillId="2" borderId="1" xfId="0" applyNumberFormat="1" applyFont="1" applyFill="1" applyBorder="1"/>
    <xf numFmtId="0" fontId="0" fillId="0" borderId="1" xfId="0" applyBorder="1"/>
    <xf numFmtId="1" fontId="7" fillId="0" borderId="1" xfId="0" applyNumberFormat="1" applyFont="1" applyBorder="1"/>
    <xf numFmtId="0" fontId="7" fillId="0" borderId="1" xfId="0" applyFont="1" applyBorder="1"/>
    <xf numFmtId="1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2" fontId="6" fillId="2" borderId="1" xfId="0" applyNumberFormat="1" applyFont="1" applyFill="1" applyBorder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1</xdr:row>
      <xdr:rowOff>85725</xdr:rowOff>
    </xdr:from>
    <xdr:to>
      <xdr:col>1</xdr:col>
      <xdr:colOff>521948</xdr:colOff>
      <xdr:row>4</xdr:row>
      <xdr:rowOff>19050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5725"/>
          <a:ext cx="718798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L31" sqref="L31"/>
    </sheetView>
  </sheetViews>
  <sheetFormatPr defaultRowHeight="15" x14ac:dyDescent="0.25"/>
  <cols>
    <col min="1" max="1" width="7.140625" customWidth="1"/>
    <col min="2" max="2" width="43" customWidth="1"/>
    <col min="3" max="3" width="17.42578125" customWidth="1"/>
    <col min="4" max="4" width="10.85546875" customWidth="1"/>
    <col min="5" max="5" width="11.85546875" customWidth="1"/>
    <col min="6" max="6" width="11.28515625" customWidth="1"/>
    <col min="7" max="7" width="11.140625" customWidth="1"/>
  </cols>
  <sheetData>
    <row r="1" spans="1:10" ht="16.5" x14ac:dyDescent="0.3">
      <c r="A1" s="1"/>
      <c r="B1" s="1"/>
      <c r="C1" s="24"/>
      <c r="E1" s="1"/>
    </row>
    <row r="2" spans="1:10" ht="16.5" x14ac:dyDescent="0.3">
      <c r="A2" s="1"/>
      <c r="B2" s="1"/>
      <c r="C2" s="8"/>
      <c r="E2" s="1"/>
    </row>
    <row r="3" spans="1:10" ht="16.5" x14ac:dyDescent="0.3">
      <c r="A3" s="1"/>
      <c r="B3" s="2" t="s">
        <v>33</v>
      </c>
      <c r="C3" s="8"/>
      <c r="E3" s="1"/>
    </row>
    <row r="4" spans="1:10" ht="16.5" x14ac:dyDescent="0.3">
      <c r="A4" s="1"/>
      <c r="B4" s="1"/>
      <c r="C4" s="8"/>
      <c r="E4" s="1"/>
    </row>
    <row r="5" spans="1:10" ht="16.5" x14ac:dyDescent="0.3">
      <c r="A5" s="1"/>
      <c r="B5" s="1"/>
      <c r="C5" s="8"/>
      <c r="E5" s="1"/>
    </row>
    <row r="6" spans="1:10" ht="16.5" x14ac:dyDescent="0.3">
      <c r="A6" s="1"/>
      <c r="B6" s="1"/>
      <c r="C6" s="8"/>
      <c r="E6" s="1"/>
    </row>
    <row r="7" spans="1:10" ht="38.25" x14ac:dyDescent="0.25">
      <c r="A7" s="3"/>
      <c r="B7" s="9"/>
      <c r="C7" s="10" t="s">
        <v>31</v>
      </c>
      <c r="D7" s="22" t="s">
        <v>35</v>
      </c>
      <c r="E7" s="25" t="s">
        <v>34</v>
      </c>
      <c r="F7" s="22" t="s">
        <v>36</v>
      </c>
      <c r="G7" s="39" t="s">
        <v>34</v>
      </c>
    </row>
    <row r="8" spans="1:10" ht="16.5" x14ac:dyDescent="0.3">
      <c r="A8" s="3"/>
      <c r="B8" s="11" t="s">
        <v>3</v>
      </c>
      <c r="C8" s="12">
        <f>C9+C10+C11</f>
        <v>696000</v>
      </c>
      <c r="D8" s="26"/>
      <c r="E8" s="27">
        <f>C8</f>
        <v>696000</v>
      </c>
      <c r="F8" s="39"/>
      <c r="G8" s="39"/>
    </row>
    <row r="9" spans="1:10" ht="16.5" x14ac:dyDescent="0.3">
      <c r="A9" s="13" t="s">
        <v>28</v>
      </c>
      <c r="B9" s="14" t="s">
        <v>25</v>
      </c>
      <c r="C9" s="5">
        <v>656000</v>
      </c>
      <c r="D9" s="28"/>
      <c r="E9" s="27">
        <f>E13</f>
        <v>696700</v>
      </c>
      <c r="F9" s="39"/>
      <c r="G9" s="40"/>
    </row>
    <row r="10" spans="1:10" ht="16.5" x14ac:dyDescent="0.3">
      <c r="A10" s="13" t="s">
        <v>29</v>
      </c>
      <c r="B10" s="14" t="s">
        <v>26</v>
      </c>
      <c r="C10" s="5">
        <v>35000</v>
      </c>
      <c r="D10" s="30"/>
      <c r="E10" s="27">
        <f t="shared" ref="E10:E33" si="0">C10</f>
        <v>35000</v>
      </c>
      <c r="F10" s="39"/>
      <c r="G10" s="42"/>
    </row>
    <row r="11" spans="1:10" ht="16.5" x14ac:dyDescent="0.3">
      <c r="A11" s="20" t="s">
        <v>30</v>
      </c>
      <c r="B11" s="21" t="s">
        <v>21</v>
      </c>
      <c r="C11" s="5">
        <v>5000</v>
      </c>
      <c r="D11" s="23"/>
      <c r="E11" s="27">
        <f t="shared" si="0"/>
        <v>5000</v>
      </c>
      <c r="F11" s="39"/>
      <c r="G11" s="39"/>
    </row>
    <row r="12" spans="1:10" ht="16.5" x14ac:dyDescent="0.3">
      <c r="A12" s="13"/>
      <c r="B12" s="11"/>
      <c r="C12" s="5"/>
      <c r="D12" s="31"/>
      <c r="E12" s="27"/>
      <c r="F12" s="39"/>
      <c r="G12" s="39"/>
    </row>
    <row r="13" spans="1:10" ht="16.5" x14ac:dyDescent="0.3">
      <c r="A13" s="15"/>
      <c r="B13" s="11" t="s">
        <v>22</v>
      </c>
      <c r="C13" s="12">
        <f>C14+C15+C19+C20+C21+C22</f>
        <v>656000</v>
      </c>
      <c r="D13" s="37">
        <v>40700</v>
      </c>
      <c r="E13" s="27">
        <f>E14+E15+E19+E20+E21+E22</f>
        <v>696700</v>
      </c>
      <c r="F13" s="44">
        <f>G13-C13</f>
        <v>14440</v>
      </c>
      <c r="G13" s="41">
        <f>G14+G15+G19+G20+G21+G22</f>
        <v>670440</v>
      </c>
      <c r="H13" s="36"/>
      <c r="J13" s="36"/>
    </row>
    <row r="14" spans="1:10" ht="16.5" x14ac:dyDescent="0.3">
      <c r="A14" s="13" t="s">
        <v>4</v>
      </c>
      <c r="B14" s="14" t="s">
        <v>5</v>
      </c>
      <c r="C14" s="5">
        <v>117000</v>
      </c>
      <c r="D14" s="37">
        <v>30700</v>
      </c>
      <c r="E14" s="27">
        <f>D14+C14</f>
        <v>147700</v>
      </c>
      <c r="F14" s="43">
        <v>18000</v>
      </c>
      <c r="G14" s="39">
        <f>F14+C14</f>
        <v>135000</v>
      </c>
    </row>
    <row r="15" spans="1:10" ht="16.5" x14ac:dyDescent="0.3">
      <c r="A15" s="13" t="s">
        <v>6</v>
      </c>
      <c r="B15" s="14" t="s">
        <v>7</v>
      </c>
      <c r="C15" s="5">
        <f>C16+C17+C18</f>
        <v>335000</v>
      </c>
      <c r="D15" s="37">
        <f>SUM(D16:D18)</f>
        <v>-15110</v>
      </c>
      <c r="E15" s="27">
        <f>SUM(E16:E18)</f>
        <v>319890</v>
      </c>
      <c r="F15" s="43">
        <f>SUM(F16:F18)</f>
        <v>-15110</v>
      </c>
      <c r="G15" s="39">
        <f t="shared" ref="G15:G22" si="1">F15+C15</f>
        <v>319890</v>
      </c>
    </row>
    <row r="16" spans="1:10" ht="16.5" x14ac:dyDescent="0.3">
      <c r="A16" s="13"/>
      <c r="B16" s="14" t="s">
        <v>8</v>
      </c>
      <c r="C16" s="5">
        <v>55200</v>
      </c>
      <c r="D16" s="37">
        <v>42800</v>
      </c>
      <c r="E16" s="29">
        <f t="shared" ref="E16:E22" si="2">D16+C16</f>
        <v>98000</v>
      </c>
      <c r="F16" s="43">
        <v>42800</v>
      </c>
      <c r="G16" s="39">
        <f t="shared" si="1"/>
        <v>98000</v>
      </c>
    </row>
    <row r="17" spans="1:9" ht="16.5" x14ac:dyDescent="0.3">
      <c r="A17" s="13"/>
      <c r="B17" s="14" t="s">
        <v>9</v>
      </c>
      <c r="C17" s="5">
        <v>85000</v>
      </c>
      <c r="D17" s="37">
        <v>33890</v>
      </c>
      <c r="E17" s="29">
        <f t="shared" si="2"/>
        <v>118890</v>
      </c>
      <c r="F17" s="43">
        <v>33890</v>
      </c>
      <c r="G17" s="39">
        <f t="shared" si="1"/>
        <v>118890</v>
      </c>
    </row>
    <row r="18" spans="1:9" ht="16.5" x14ac:dyDescent="0.3">
      <c r="A18" s="13"/>
      <c r="B18" s="14" t="s">
        <v>10</v>
      </c>
      <c r="C18" s="5">
        <v>194800</v>
      </c>
      <c r="D18" s="37">
        <v>-91800</v>
      </c>
      <c r="E18" s="29">
        <f t="shared" si="2"/>
        <v>103000</v>
      </c>
      <c r="F18" s="43">
        <v>-91800</v>
      </c>
      <c r="G18" s="39">
        <f t="shared" si="1"/>
        <v>103000</v>
      </c>
    </row>
    <row r="19" spans="1:9" ht="16.5" x14ac:dyDescent="0.3">
      <c r="A19" s="13" t="s">
        <v>11</v>
      </c>
      <c r="B19" s="14" t="s">
        <v>12</v>
      </c>
      <c r="C19" s="5">
        <v>154000</v>
      </c>
      <c r="D19" s="37">
        <v>40060</v>
      </c>
      <c r="E19" s="29">
        <f t="shared" si="2"/>
        <v>194060</v>
      </c>
      <c r="F19" s="43">
        <v>26000</v>
      </c>
      <c r="G19" s="39">
        <f t="shared" si="1"/>
        <v>180000</v>
      </c>
    </row>
    <row r="20" spans="1:9" ht="16.5" x14ac:dyDescent="0.3">
      <c r="A20" s="13" t="s">
        <v>13</v>
      </c>
      <c r="B20" s="14" t="s">
        <v>14</v>
      </c>
      <c r="C20" s="5">
        <v>20000</v>
      </c>
      <c r="D20" s="37">
        <v>4550</v>
      </c>
      <c r="E20" s="29">
        <f t="shared" si="2"/>
        <v>24550</v>
      </c>
      <c r="F20" s="39">
        <v>4550</v>
      </c>
      <c r="G20" s="39">
        <f t="shared" si="1"/>
        <v>24550</v>
      </c>
    </row>
    <row r="21" spans="1:9" ht="16.5" x14ac:dyDescent="0.3">
      <c r="A21" s="13" t="s">
        <v>15</v>
      </c>
      <c r="B21" s="14" t="s">
        <v>16</v>
      </c>
      <c r="C21" s="5">
        <v>5000</v>
      </c>
      <c r="D21" s="37">
        <v>-4500</v>
      </c>
      <c r="E21" s="29">
        <f t="shared" si="2"/>
        <v>500</v>
      </c>
      <c r="F21" s="39">
        <v>-4000</v>
      </c>
      <c r="G21" s="39">
        <f t="shared" si="1"/>
        <v>1000</v>
      </c>
    </row>
    <row r="22" spans="1:9" ht="16.5" x14ac:dyDescent="0.3">
      <c r="A22" s="13" t="s">
        <v>17</v>
      </c>
      <c r="B22" s="14" t="s">
        <v>18</v>
      </c>
      <c r="C22" s="5">
        <v>25000</v>
      </c>
      <c r="D22" s="37">
        <v>-15000</v>
      </c>
      <c r="E22" s="29">
        <f t="shared" si="2"/>
        <v>10000</v>
      </c>
      <c r="F22" s="39">
        <v>-15000</v>
      </c>
      <c r="G22" s="39">
        <f t="shared" si="1"/>
        <v>10000</v>
      </c>
    </row>
    <row r="23" spans="1:9" ht="16.5" x14ac:dyDescent="0.3">
      <c r="A23" s="13"/>
      <c r="B23" s="14"/>
      <c r="C23" s="5"/>
      <c r="D23" s="31"/>
      <c r="E23" s="27"/>
      <c r="F23" s="39"/>
      <c r="G23" s="39"/>
    </row>
    <row r="24" spans="1:9" ht="33" x14ac:dyDescent="0.3">
      <c r="A24" s="4"/>
      <c r="B24" s="11" t="s">
        <v>27</v>
      </c>
      <c r="C24" s="16">
        <f>SUM(C25:C28)</f>
        <v>656000</v>
      </c>
      <c r="D24" s="32"/>
      <c r="E24" s="27">
        <f>SUM(E25:E28)</f>
        <v>691700</v>
      </c>
      <c r="F24" s="39"/>
      <c r="G24" s="39"/>
    </row>
    <row r="25" spans="1:9" ht="16.5" x14ac:dyDescent="0.3">
      <c r="A25" s="4">
        <v>610</v>
      </c>
      <c r="B25" s="14" t="s">
        <v>1</v>
      </c>
      <c r="C25" s="17">
        <v>261980</v>
      </c>
      <c r="D25" s="45">
        <v>18840</v>
      </c>
      <c r="E25" s="29">
        <f>D25+C25</f>
        <v>280820</v>
      </c>
      <c r="F25" s="39"/>
      <c r="G25" s="39"/>
      <c r="I25" s="46"/>
    </row>
    <row r="26" spans="1:9" ht="16.5" x14ac:dyDescent="0.3">
      <c r="A26" s="4">
        <v>620</v>
      </c>
      <c r="B26" s="14" t="s">
        <v>2</v>
      </c>
      <c r="C26" s="17">
        <v>122015</v>
      </c>
      <c r="D26" s="45">
        <v>-15515</v>
      </c>
      <c r="E26" s="29">
        <f t="shared" ref="E26:E28" si="3">D26+C26</f>
        <v>106500</v>
      </c>
      <c r="F26" s="39"/>
      <c r="G26" s="39"/>
      <c r="I26" s="46"/>
    </row>
    <row r="27" spans="1:9" ht="16.5" x14ac:dyDescent="0.3">
      <c r="A27" s="4">
        <v>630</v>
      </c>
      <c r="B27" s="14" t="s">
        <v>0</v>
      </c>
      <c r="C27" s="17">
        <v>267455</v>
      </c>
      <c r="D27" s="45">
        <v>32225</v>
      </c>
      <c r="E27" s="29">
        <f t="shared" si="3"/>
        <v>299680</v>
      </c>
      <c r="F27" s="39"/>
      <c r="G27" s="39"/>
    </row>
    <row r="28" spans="1:9" ht="16.5" x14ac:dyDescent="0.3">
      <c r="A28" s="4">
        <v>640</v>
      </c>
      <c r="B28" s="14" t="s">
        <v>23</v>
      </c>
      <c r="C28" s="17">
        <v>4550</v>
      </c>
      <c r="D28" s="45">
        <v>150</v>
      </c>
      <c r="E28" s="29">
        <f t="shared" si="3"/>
        <v>4700</v>
      </c>
      <c r="F28" s="39"/>
      <c r="G28" s="39"/>
    </row>
    <row r="29" spans="1:9" ht="16.5" x14ac:dyDescent="0.3">
      <c r="A29" s="4"/>
      <c r="B29" s="14"/>
      <c r="C29" s="17"/>
      <c r="D29" s="33"/>
      <c r="E29" s="27"/>
      <c r="F29" s="39"/>
      <c r="G29" s="39"/>
    </row>
    <row r="30" spans="1:9" ht="16.5" x14ac:dyDescent="0.3">
      <c r="A30" s="4"/>
      <c r="B30" s="11" t="s">
        <v>24</v>
      </c>
      <c r="C30" s="16">
        <f>SUM(C31:C31)</f>
        <v>35000</v>
      </c>
      <c r="D30" s="34"/>
      <c r="E30" s="27">
        <f>SUM(E31:E31)</f>
        <v>24436</v>
      </c>
      <c r="F30" s="39"/>
      <c r="G30" s="40">
        <f>G31</f>
        <v>24436</v>
      </c>
    </row>
    <row r="31" spans="1:9" ht="16.5" x14ac:dyDescent="0.3">
      <c r="A31" s="4" t="s">
        <v>20</v>
      </c>
      <c r="B31" s="14" t="s">
        <v>32</v>
      </c>
      <c r="C31" s="17">
        <v>35000</v>
      </c>
      <c r="D31" s="38">
        <v>-10564</v>
      </c>
      <c r="E31" s="29">
        <f>D31+C31</f>
        <v>24436</v>
      </c>
      <c r="F31" s="43">
        <v>-10564</v>
      </c>
      <c r="G31" s="42">
        <f>F31+C31</f>
        <v>24436</v>
      </c>
    </row>
    <row r="32" spans="1:9" ht="16.5" x14ac:dyDescent="0.3">
      <c r="A32" s="4"/>
      <c r="B32" s="14"/>
      <c r="C32" s="17"/>
      <c r="D32" s="33"/>
      <c r="E32" s="27"/>
      <c r="F32" s="39"/>
      <c r="G32" s="39"/>
    </row>
    <row r="33" spans="1:7" ht="16.5" x14ac:dyDescent="0.3">
      <c r="A33" s="6"/>
      <c r="B33" s="18" t="s">
        <v>19</v>
      </c>
      <c r="C33" s="19">
        <f>C24+C30</f>
        <v>691000</v>
      </c>
      <c r="D33" s="35"/>
      <c r="E33" s="27">
        <f t="shared" si="0"/>
        <v>691000</v>
      </c>
      <c r="F33" s="39"/>
      <c r="G33" s="39"/>
    </row>
    <row r="34" spans="1:7" ht="16.5" x14ac:dyDescent="0.3">
      <c r="A34" s="1"/>
      <c r="B34" s="7"/>
      <c r="C34" s="8"/>
      <c r="E34" s="1"/>
    </row>
    <row r="35" spans="1:7" ht="16.5" x14ac:dyDescent="0.3">
      <c r="A35" s="1"/>
      <c r="B35" s="7"/>
      <c r="C35" s="8"/>
      <c r="E35" s="1"/>
    </row>
    <row r="36" spans="1:7" ht="16.5" x14ac:dyDescent="0.3">
      <c r="A36" s="1"/>
      <c r="B36" s="7"/>
      <c r="C36" s="8"/>
      <c r="E36" s="1"/>
    </row>
    <row r="37" spans="1:7" ht="16.5" x14ac:dyDescent="0.3">
      <c r="A37" s="1"/>
      <c r="B37" s="7"/>
      <c r="C37" s="8"/>
      <c r="E37" s="1"/>
    </row>
  </sheetData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2018-09-18T11:55:43Z</dcterms:modified>
</cp:coreProperties>
</file>