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ro 3" sheetId="1" r:id="rId1"/>
    <sheet name="ro4" sheetId="2" r:id="rId2"/>
  </sheets>
  <definedNames>
    <definedName name="_xlnm.Print_Area" localSheetId="0">'ro 3'!$A$1:$C$100</definedName>
  </definedNames>
  <calcPr calcId="152511"/>
</workbook>
</file>

<file path=xl/calcChain.xml><?xml version="1.0" encoding="utf-8"?>
<calcChain xmlns="http://schemas.openxmlformats.org/spreadsheetml/2006/main">
  <c r="C100" i="2" l="1"/>
  <c r="C26" i="2"/>
  <c r="C105" i="2"/>
  <c r="C74" i="2" l="1"/>
  <c r="C89" i="2" l="1"/>
  <c r="C97" i="2" l="1"/>
  <c r="C92" i="2" l="1"/>
  <c r="C84" i="2"/>
  <c r="C77" i="2" l="1"/>
  <c r="C70" i="2" l="1"/>
  <c r="C63" i="2"/>
  <c r="C34" i="2" l="1"/>
  <c r="C28" i="2"/>
  <c r="C23" i="2"/>
  <c r="C20" i="2"/>
  <c r="C16" i="2"/>
  <c r="C12" i="2"/>
  <c r="C11" i="2" s="1"/>
  <c r="C110" i="2"/>
  <c r="C102" i="2"/>
  <c r="C19" i="2" l="1"/>
  <c r="C85" i="1"/>
  <c r="C82" i="1"/>
  <c r="C79" i="1"/>
  <c r="C76" i="1"/>
  <c r="C73" i="1"/>
  <c r="C66" i="1"/>
  <c r="C63" i="1"/>
  <c r="C60" i="1"/>
  <c r="C58" i="1"/>
  <c r="C55" i="1"/>
  <c r="C52" i="1"/>
  <c r="C49" i="1"/>
  <c r="C20" i="1"/>
  <c r="C15" i="1" s="1"/>
  <c r="C17" i="1"/>
  <c r="C12" i="1"/>
  <c r="C11" i="1"/>
</calcChain>
</file>

<file path=xl/sharedStrings.xml><?xml version="1.0" encoding="utf-8"?>
<sst xmlns="http://schemas.openxmlformats.org/spreadsheetml/2006/main" count="200" uniqueCount="129">
  <si>
    <t xml:space="preserve">                          Úprava rozpočtu Mesta Námestovo na rok 2016</t>
  </si>
  <si>
    <t xml:space="preserve">                              rozpočtovým opatrením č.3/2016</t>
  </si>
  <si>
    <t>Bežné príjmy</t>
  </si>
  <si>
    <t>Transfery - bežné</t>
  </si>
  <si>
    <t>312xxx</t>
  </si>
  <si>
    <t>Dotácia na voľby+referendum</t>
  </si>
  <si>
    <t>Bežné výdavky</t>
  </si>
  <si>
    <t xml:space="preserve">01 1 1 </t>
  </si>
  <si>
    <t>Výdavky MsÚ a MsZ</t>
  </si>
  <si>
    <t>63xxxx</t>
  </si>
  <si>
    <t>Údržba budov</t>
  </si>
  <si>
    <t xml:space="preserve">01 6 0 </t>
  </si>
  <si>
    <t>Voľby a sčítanie obyvateľov</t>
  </si>
  <si>
    <t>Projekt kanalizácie a vodovodu ul.Poľanová dl.150 m</t>
  </si>
  <si>
    <t>Projekt kanalizácie /dl.450m/ a vodovodu /dl.850 m/- Labaj</t>
  </si>
  <si>
    <t>Projekt kanalizácie a vodovodu ul.Capová jama /dl.550 m/</t>
  </si>
  <si>
    <t>06.2.0.</t>
  </si>
  <si>
    <t>Rozvoj obcí</t>
  </si>
  <si>
    <t>72xxxx</t>
  </si>
  <si>
    <t>Transfer pre TS na nákup vyklápača do 3,5t</t>
  </si>
  <si>
    <t>08.2.0.</t>
  </si>
  <si>
    <t>Kultúrne služby</t>
  </si>
  <si>
    <t>Údržba budovy DKN</t>
  </si>
  <si>
    <t>09.1.1.</t>
  </si>
  <si>
    <t>Predškolská výchova - MŠ</t>
  </si>
  <si>
    <t xml:space="preserve">Údržba školských budov  </t>
  </si>
  <si>
    <t>09.5.0.1.</t>
  </si>
  <si>
    <t>Základná umelecká škola</t>
  </si>
  <si>
    <t xml:space="preserve">Údržba budovy ZUŠ  I.Kolčáka </t>
  </si>
  <si>
    <t>-8000</t>
  </si>
  <si>
    <t>Kapitálové výdavky</t>
  </si>
  <si>
    <t>01.1.1.</t>
  </si>
  <si>
    <t>Výdavky Mestského úradu</t>
  </si>
  <si>
    <t>71xxxx</t>
  </si>
  <si>
    <t>70000</t>
  </si>
  <si>
    <t>-15000</t>
  </si>
  <si>
    <t>Transfer pre TS na nákup žiariča na vysprávku komunikácií</t>
  </si>
  <si>
    <t>-14000</t>
  </si>
  <si>
    <t>Transfer pre TS na nákup veľkoobjemové kontajnery</t>
  </si>
  <si>
    <t>29000</t>
  </si>
  <si>
    <t>0.8.2.0</t>
  </si>
  <si>
    <t>Finančné operácie príjmové</t>
  </si>
  <si>
    <t>454</t>
  </si>
  <si>
    <t>Prevod z rezervného fondu</t>
  </si>
  <si>
    <t xml:space="preserve">                                                 Ing. Ján Kadera</t>
  </si>
  <si>
    <t xml:space="preserve">                                                  primátor mesta</t>
  </si>
  <si>
    <t xml:space="preserve">                V zmysle §14 ods.2 zákona č.583/2004 Z.z. o rozpočtových pravidlách územnej</t>
  </si>
  <si>
    <t>Základné vzdelanie</t>
  </si>
  <si>
    <t>samosprávy  v  znení neskorších  predpisov, sa  vykonáva úprava  rozpočtu Mesta Námestovo</t>
  </si>
  <si>
    <t>na rok 2016 so súhlasom Mestského zastupiteľstva v Námestove rozpočtovým opatrením</t>
  </si>
  <si>
    <t>a to úpravou rozpočtových prostriedkov nasledovne:</t>
  </si>
  <si>
    <t>Rekonštrukcia soc. zariadení a zdravotechniky v budove MsÚ</t>
  </si>
  <si>
    <t>04.5.1.</t>
  </si>
  <si>
    <t>Doprava</t>
  </si>
  <si>
    <t>Rekonštrukcia ul. Štefánikova /dl.260 , š. 6 x 2x1,5 chodník/</t>
  </si>
  <si>
    <t>06. 4. 0</t>
  </si>
  <si>
    <t>Verejné osvetlenie</t>
  </si>
  <si>
    <t>Rekonštrukcia soc. zariadení a zdravotechniky v budove Domu kultúry</t>
  </si>
  <si>
    <t>Rekonštrukcia soc.zriadení, rozvodov a zdravotechniky v MŠ Bernolákova</t>
  </si>
  <si>
    <t>0.9.1.2</t>
  </si>
  <si>
    <t>Spojovacia chodba ZŠ Komenského s telocvičňou ZŠ</t>
  </si>
  <si>
    <t xml:space="preserve">Rekonštrukcia soc. zariadení a zdravotechniky v ZUŠ I. Kolčáka </t>
  </si>
  <si>
    <t>Schválené MsZ dňa 08.06.2016</t>
  </si>
  <si>
    <t xml:space="preserve">                              rozpočtovým opatrením č.4/2016</t>
  </si>
  <si>
    <t>Administratívne poplatky a platby</t>
  </si>
  <si>
    <t>22xxxx</t>
  </si>
  <si>
    <t>Sankcie za porušenie predpisov</t>
  </si>
  <si>
    <t>Poplatok za znečistenie ovzdušia</t>
  </si>
  <si>
    <t>Iné nedaňové príjmy</t>
  </si>
  <si>
    <t>29xxxx</t>
  </si>
  <si>
    <t>Kapitálové príjmy</t>
  </si>
  <si>
    <t>Transféry - kapitálové</t>
  </si>
  <si>
    <t>32xxxx</t>
  </si>
  <si>
    <t>Dotácia na zateplenie budovy MsÚ</t>
  </si>
  <si>
    <t>Príjem z predaja pozemkov</t>
  </si>
  <si>
    <t>23xxxx</t>
  </si>
  <si>
    <t>Príjem z predaja kapitálových aktív</t>
  </si>
  <si>
    <t>61xxxx</t>
  </si>
  <si>
    <t>Mzdy, platy a ost. osobné vyrovnania</t>
  </si>
  <si>
    <t>62xxxx</t>
  </si>
  <si>
    <t>Poistné a príspevky do fondov</t>
  </si>
  <si>
    <t>Licencia - autorské práva</t>
  </si>
  <si>
    <t>Stravovanie</t>
  </si>
  <si>
    <t xml:space="preserve">05 1 0 </t>
  </si>
  <si>
    <t>Nakladanie s odpadmi</t>
  </si>
  <si>
    <t>Monitorovacia správa na skládku odpadu a Zberný dvor</t>
  </si>
  <si>
    <t>06 2 0</t>
  </si>
  <si>
    <t>VPP tovary a služby</t>
  </si>
  <si>
    <t>VPP- nemocenské dávky</t>
  </si>
  <si>
    <t>Aktivačné práce</t>
  </si>
  <si>
    <t>Pozemkové úpravy Čerchle, Vojenské, údržba</t>
  </si>
  <si>
    <t>Údržba verejného priestranstva</t>
  </si>
  <si>
    <t>06 4 0</t>
  </si>
  <si>
    <t>EE verejné osvetlenie</t>
  </si>
  <si>
    <t>Monitorovacia správa na VO - EÚ</t>
  </si>
  <si>
    <t>08 4 0</t>
  </si>
  <si>
    <t>Náboženskí a iné spoločenské služby</t>
  </si>
  <si>
    <t>Kultúrne akcie mesta - MAPOZ</t>
  </si>
  <si>
    <t>-1810</t>
  </si>
  <si>
    <t>64xxxx</t>
  </si>
  <si>
    <t>Členské ZMOBO</t>
  </si>
  <si>
    <t>1510</t>
  </si>
  <si>
    <t>Členské Združenie región Beskydy</t>
  </si>
  <si>
    <t>Príspevok na aktivity dôchodcov MO JD a  KJ Námestovo</t>
  </si>
  <si>
    <t xml:space="preserve">09 1 1  </t>
  </si>
  <si>
    <t>Školský úrad</t>
  </si>
  <si>
    <t>Tovary a služby</t>
  </si>
  <si>
    <t xml:space="preserve">09 1 2 </t>
  </si>
  <si>
    <t>6xxxxx</t>
  </si>
  <si>
    <t>Údržba školských budov /bez RK/- ZŠ Brehy</t>
  </si>
  <si>
    <t>Príspevok na údržbu ihriska - ZŠ Komenského</t>
  </si>
  <si>
    <t>Projekt - I.Q. olympiáda /bez RK/ - ZŠ Komenského</t>
  </si>
  <si>
    <t>Zateplenie budovy MsÚ</t>
  </si>
  <si>
    <t>Rekonštrukcia ul. Veterná</t>
  </si>
  <si>
    <t>Sociálne zabezpečenie</t>
  </si>
  <si>
    <t>Príspevok na činnosť pre Centrum sociálnych služieb</t>
  </si>
  <si>
    <t>10 2 0</t>
  </si>
  <si>
    <t>Ďalšie soc. Salužby - opatrovateľská služba</t>
  </si>
  <si>
    <t>7xxxxx</t>
  </si>
  <si>
    <t>kapitálová dotácia na vybudovanie oplotenia a chodníka v areáli CSS</t>
  </si>
  <si>
    <t>11914</t>
  </si>
  <si>
    <t xml:space="preserve">09 1 1 </t>
  </si>
  <si>
    <t xml:space="preserve">Nemocenské dávky, odchodné </t>
  </si>
  <si>
    <t>Rekonštrukcia ul. Štefánikova /dl.2600,š. 6x2x1,5 chodník/</t>
  </si>
  <si>
    <t>08  1 0</t>
  </si>
  <si>
    <t>Rekreačné a športové služby</t>
  </si>
  <si>
    <t>Príspevok MŠK Námestovo</t>
  </si>
  <si>
    <t>Rekonštrukcia ul. Bernolákova</t>
  </si>
  <si>
    <t xml:space="preserve">Schválené MsZ dňa 31.08.2016, uznesením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</si>
</sst>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2"/>
      <name val="Arial CE"/>
      <family val="2"/>
      <charset val="238"/>
    </font>
    <font>
      <sz val="11"/>
      <name val="Arial Narrow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1" fontId="1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wrapText="1"/>
    </xf>
    <xf numFmtId="1" fontId="1" fillId="0" borderId="1" xfId="0" applyNumberFormat="1" applyFont="1" applyBorder="1"/>
    <xf numFmtId="49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" fontId="2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1" fontId="2" fillId="0" borderId="1" xfId="0" applyNumberFormat="1" applyFont="1" applyFill="1" applyBorder="1"/>
    <xf numFmtId="14" fontId="6" fillId="3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/>
    <xf numFmtId="49" fontId="2" fillId="0" borderId="1" xfId="0" applyNumberFormat="1" applyFont="1" applyBorder="1" applyAlignment="1">
      <alignment horizontal="left"/>
    </xf>
    <xf numFmtId="0" fontId="1" fillId="0" borderId="1" xfId="0" applyFont="1" applyBorder="1"/>
    <xf numFmtId="1" fontId="2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wrapText="1"/>
    </xf>
    <xf numFmtId="1" fontId="4" fillId="0" borderId="1" xfId="0" applyNumberFormat="1" applyFont="1" applyBorder="1"/>
    <xf numFmtId="1" fontId="10" fillId="3" borderId="2" xfId="0" applyNumberFormat="1" applyFont="1" applyFill="1" applyBorder="1" applyAlignment="1">
      <alignment horizontal="right"/>
    </xf>
    <xf numFmtId="0" fontId="11" fillId="0" borderId="0" xfId="0" applyFont="1"/>
    <xf numFmtId="49" fontId="4" fillId="0" borderId="1" xfId="0" applyNumberFormat="1" applyFont="1" applyBorder="1" applyAlignment="1">
      <alignment horizontal="right"/>
    </xf>
    <xf numFmtId="49" fontId="8" fillId="4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1" fillId="0" borderId="0" xfId="0" applyNumberFormat="1" applyFont="1"/>
    <xf numFmtId="0" fontId="1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2" borderId="1" xfId="0" applyFont="1" applyFill="1" applyBorder="1"/>
    <xf numFmtId="1" fontId="11" fillId="3" borderId="1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3" borderId="1" xfId="0" applyFont="1" applyFill="1" applyBorder="1" applyAlignment="1">
      <alignment wrapText="1"/>
    </xf>
    <xf numFmtId="49" fontId="8" fillId="4" borderId="0" xfId="0" applyNumberFormat="1" applyFont="1" applyFill="1" applyBorder="1" applyAlignment="1">
      <alignment horizontal="left"/>
    </xf>
    <xf numFmtId="1" fontId="11" fillId="3" borderId="0" xfId="0" applyNumberFormat="1" applyFont="1" applyFill="1" applyBorder="1"/>
    <xf numFmtId="0" fontId="15" fillId="3" borderId="1" xfId="0" applyFont="1" applyFill="1" applyBorder="1" applyAlignment="1">
      <alignment horizontal="right" wrapText="1"/>
    </xf>
    <xf numFmtId="0" fontId="16" fillId="0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1" fontId="1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1" fontId="3" fillId="2" borderId="1" xfId="0" applyNumberFormat="1" applyFont="1" applyFill="1" applyBorder="1"/>
    <xf numFmtId="1" fontId="3" fillId="4" borderId="1" xfId="0" applyNumberFormat="1" applyFont="1" applyFill="1" applyBorder="1"/>
    <xf numFmtId="49" fontId="3" fillId="0" borderId="1" xfId="0" applyNumberFormat="1" applyFont="1" applyBorder="1" applyAlignment="1">
      <alignment horizontal="right"/>
    </xf>
    <xf numFmtId="0" fontId="17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7" fillId="3" borderId="2" xfId="0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9" fillId="3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3" fontId="7" fillId="3" borderId="2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amestovo.sk/clanok/sk/Pozvanka-na-zasadnutie-MsZ-2-2-2-2-2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amestovo.sk/clanok/sk/Pozvanka-na-zasadnutie-MsZ-2-2-2-2-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123825</xdr:rowOff>
    </xdr:to>
    <xdr:pic>
      <xdr:nvPicPr>
        <xdr:cNvPr id="2" name="Obrázok 1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47625</xdr:rowOff>
    </xdr:to>
    <xdr:pic>
      <xdr:nvPicPr>
        <xdr:cNvPr id="3" name="Obrázok 2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95250</xdr:rowOff>
    </xdr:to>
    <xdr:pic>
      <xdr:nvPicPr>
        <xdr:cNvPr id="4" name="Obrázok 3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104775</xdr:rowOff>
    </xdr:to>
    <xdr:pic>
      <xdr:nvPicPr>
        <xdr:cNvPr id="5" name="Obrázok 4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28575</xdr:rowOff>
    </xdr:to>
    <xdr:pic>
      <xdr:nvPicPr>
        <xdr:cNvPr id="6" name="Obrázok 5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47625</xdr:rowOff>
    </xdr:to>
    <xdr:pic>
      <xdr:nvPicPr>
        <xdr:cNvPr id="7" name="Obrázok 6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95250</xdr:rowOff>
    </xdr:to>
    <xdr:pic>
      <xdr:nvPicPr>
        <xdr:cNvPr id="8" name="Obrázok 7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401612</xdr:colOff>
      <xdr:row>3</xdr:row>
      <xdr:rowOff>104774</xdr:rowOff>
    </xdr:to>
    <xdr:pic>
      <xdr:nvPicPr>
        <xdr:cNvPr id="9" name="Obrázok 8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963586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0</xdr:row>
      <xdr:rowOff>0</xdr:rowOff>
    </xdr:from>
    <xdr:to>
      <xdr:col>1</xdr:col>
      <xdr:colOff>1219200</xdr:colOff>
      <xdr:row>5</xdr:row>
      <xdr:rowOff>95250</xdr:rowOff>
    </xdr:to>
    <xdr:pic>
      <xdr:nvPicPr>
        <xdr:cNvPr id="10" name="Obrázok 9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0"/>
          <a:ext cx="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0</xdr:row>
      <xdr:rowOff>0</xdr:rowOff>
    </xdr:from>
    <xdr:to>
      <xdr:col>1</xdr:col>
      <xdr:colOff>1219200</xdr:colOff>
      <xdr:row>5</xdr:row>
      <xdr:rowOff>104775</xdr:rowOff>
    </xdr:to>
    <xdr:pic>
      <xdr:nvPicPr>
        <xdr:cNvPr id="11" name="Obrázok 10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123825</xdr:rowOff>
    </xdr:to>
    <xdr:pic>
      <xdr:nvPicPr>
        <xdr:cNvPr id="12" name="Obrázok 11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47625</xdr:rowOff>
    </xdr:to>
    <xdr:pic>
      <xdr:nvPicPr>
        <xdr:cNvPr id="13" name="Obrázok 12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95250</xdr:rowOff>
    </xdr:to>
    <xdr:pic>
      <xdr:nvPicPr>
        <xdr:cNvPr id="14" name="Obrázok 13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104775</xdr:rowOff>
    </xdr:to>
    <xdr:pic>
      <xdr:nvPicPr>
        <xdr:cNvPr id="15" name="Obrázok 14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28575</xdr:rowOff>
    </xdr:to>
    <xdr:pic>
      <xdr:nvPicPr>
        <xdr:cNvPr id="16" name="Obrázok 15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47625</xdr:rowOff>
    </xdr:to>
    <xdr:pic>
      <xdr:nvPicPr>
        <xdr:cNvPr id="17" name="Obrázok 16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95250</xdr:rowOff>
    </xdr:to>
    <xdr:pic>
      <xdr:nvPicPr>
        <xdr:cNvPr id="18" name="Obrázok 17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323850</xdr:colOff>
      <xdr:row>4</xdr:row>
      <xdr:rowOff>66675</xdr:rowOff>
    </xdr:to>
    <xdr:pic>
      <xdr:nvPicPr>
        <xdr:cNvPr id="19" name="Obrázok 18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1"/>
          <a:ext cx="885824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0</xdr:row>
      <xdr:rowOff>0</xdr:rowOff>
    </xdr:from>
    <xdr:to>
      <xdr:col>1</xdr:col>
      <xdr:colOff>1219200</xdr:colOff>
      <xdr:row>5</xdr:row>
      <xdr:rowOff>95250</xdr:rowOff>
    </xdr:to>
    <xdr:pic>
      <xdr:nvPicPr>
        <xdr:cNvPr id="20" name="Obrázok 19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0</xdr:row>
      <xdr:rowOff>0</xdr:rowOff>
    </xdr:from>
    <xdr:to>
      <xdr:col>1</xdr:col>
      <xdr:colOff>1219200</xdr:colOff>
      <xdr:row>5</xdr:row>
      <xdr:rowOff>104775</xdr:rowOff>
    </xdr:to>
    <xdr:pic>
      <xdr:nvPicPr>
        <xdr:cNvPr id="21" name="Obrázok 20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0"/>
          <a:ext cx="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133350</xdr:rowOff>
    </xdr:to>
    <xdr:pic>
      <xdr:nvPicPr>
        <xdr:cNvPr id="2" name="Obrázok 1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57150</xdr:rowOff>
    </xdr:to>
    <xdr:pic>
      <xdr:nvPicPr>
        <xdr:cNvPr id="3" name="Obrázok 2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104775</xdr:rowOff>
    </xdr:to>
    <xdr:pic>
      <xdr:nvPicPr>
        <xdr:cNvPr id="4" name="Obrázok 3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114300</xdr:rowOff>
    </xdr:to>
    <xdr:pic>
      <xdr:nvPicPr>
        <xdr:cNvPr id="5" name="Obrázok 4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38100</xdr:rowOff>
    </xdr:to>
    <xdr:pic>
      <xdr:nvPicPr>
        <xdr:cNvPr id="6" name="Obrázok 5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57150</xdr:rowOff>
    </xdr:to>
    <xdr:pic>
      <xdr:nvPicPr>
        <xdr:cNvPr id="7" name="Obrázok 6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104775</xdr:rowOff>
    </xdr:to>
    <xdr:pic>
      <xdr:nvPicPr>
        <xdr:cNvPr id="8" name="Obrázok 7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0</xdr:row>
      <xdr:rowOff>0</xdr:rowOff>
    </xdr:from>
    <xdr:to>
      <xdr:col>1</xdr:col>
      <xdr:colOff>1219200</xdr:colOff>
      <xdr:row>5</xdr:row>
      <xdr:rowOff>104775</xdr:rowOff>
    </xdr:to>
    <xdr:pic>
      <xdr:nvPicPr>
        <xdr:cNvPr id="10" name="Obrázok 9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0</xdr:row>
      <xdr:rowOff>0</xdr:rowOff>
    </xdr:from>
    <xdr:to>
      <xdr:col>1</xdr:col>
      <xdr:colOff>1219200</xdr:colOff>
      <xdr:row>5</xdr:row>
      <xdr:rowOff>114300</xdr:rowOff>
    </xdr:to>
    <xdr:pic>
      <xdr:nvPicPr>
        <xdr:cNvPr id="11" name="Obrázok 10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0"/>
          <a:ext cx="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133350</xdr:rowOff>
    </xdr:to>
    <xdr:pic>
      <xdr:nvPicPr>
        <xdr:cNvPr id="12" name="Obrázok 11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57150</xdr:rowOff>
    </xdr:to>
    <xdr:pic>
      <xdr:nvPicPr>
        <xdr:cNvPr id="13" name="Obrázok 12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104775</xdr:rowOff>
    </xdr:to>
    <xdr:pic>
      <xdr:nvPicPr>
        <xdr:cNvPr id="14" name="Obrázok 13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114300</xdr:rowOff>
    </xdr:to>
    <xdr:pic>
      <xdr:nvPicPr>
        <xdr:cNvPr id="15" name="Obrázok 14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38100</xdr:rowOff>
    </xdr:to>
    <xdr:pic>
      <xdr:nvPicPr>
        <xdr:cNvPr id="16" name="Obrázok 15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57150</xdr:rowOff>
    </xdr:to>
    <xdr:pic>
      <xdr:nvPicPr>
        <xdr:cNvPr id="17" name="Obrázok 16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0</xdr:row>
      <xdr:rowOff>0</xdr:rowOff>
    </xdr:from>
    <xdr:to>
      <xdr:col>1</xdr:col>
      <xdr:colOff>0</xdr:colOff>
      <xdr:row>5</xdr:row>
      <xdr:rowOff>104775</xdr:rowOff>
    </xdr:to>
    <xdr:pic>
      <xdr:nvPicPr>
        <xdr:cNvPr id="18" name="Obrázok 17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1</xdr:col>
      <xdr:colOff>247650</xdr:colOff>
      <xdr:row>4</xdr:row>
      <xdr:rowOff>77623</xdr:rowOff>
    </xdr:to>
    <xdr:pic>
      <xdr:nvPicPr>
        <xdr:cNvPr id="19" name="Obrázok 18" descr="Popis: Popis: Namestovo%20znak%20žltý-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" y="1"/>
          <a:ext cx="866773" cy="858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0</xdr:row>
      <xdr:rowOff>0</xdr:rowOff>
    </xdr:from>
    <xdr:to>
      <xdr:col>1</xdr:col>
      <xdr:colOff>1219200</xdr:colOff>
      <xdr:row>5</xdr:row>
      <xdr:rowOff>104775</xdr:rowOff>
    </xdr:to>
    <xdr:pic>
      <xdr:nvPicPr>
        <xdr:cNvPr id="20" name="Obrázok 19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0</xdr:row>
      <xdr:rowOff>0</xdr:rowOff>
    </xdr:from>
    <xdr:to>
      <xdr:col>1</xdr:col>
      <xdr:colOff>1219200</xdr:colOff>
      <xdr:row>5</xdr:row>
      <xdr:rowOff>114300</xdr:rowOff>
    </xdr:to>
    <xdr:pic>
      <xdr:nvPicPr>
        <xdr:cNvPr id="21" name="Obrázok 20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0"/>
          <a:ext cx="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72" workbookViewId="0">
      <selection activeCell="A72" sqref="A1:XFD1048576"/>
    </sheetView>
  </sheetViews>
  <sheetFormatPr defaultColWidth="15.28515625" defaultRowHeight="15.75" x14ac:dyDescent="0.25"/>
  <cols>
    <col min="1" max="1" width="8.42578125" style="1" customWidth="1"/>
    <col min="2" max="2" width="59.42578125" style="2" customWidth="1"/>
    <col min="3" max="3" width="14.5703125" style="3" customWidth="1"/>
    <col min="4" max="16384" width="15.28515625" style="2"/>
  </cols>
  <sheetData>
    <row r="1" spans="1:3" ht="14.25" customHeight="1" x14ac:dyDescent="0.25"/>
    <row r="4" spans="1:3" x14ac:dyDescent="0.25">
      <c r="A4" s="4" t="s">
        <v>0</v>
      </c>
      <c r="B4" s="5"/>
      <c r="C4" s="6"/>
    </row>
    <row r="5" spans="1:3" x14ac:dyDescent="0.25">
      <c r="A5" s="4"/>
      <c r="B5" s="7" t="s">
        <v>1</v>
      </c>
      <c r="C5" s="6"/>
    </row>
    <row r="6" spans="1:3" x14ac:dyDescent="0.25">
      <c r="A6" s="8" t="s">
        <v>46</v>
      </c>
      <c r="B6" s="9"/>
      <c r="C6" s="10"/>
    </row>
    <row r="7" spans="1:3" x14ac:dyDescent="0.25">
      <c r="A7" s="8" t="s">
        <v>48</v>
      </c>
      <c r="B7" s="9"/>
      <c r="C7" s="10"/>
    </row>
    <row r="8" spans="1:3" x14ac:dyDescent="0.25">
      <c r="A8" s="8" t="s">
        <v>49</v>
      </c>
      <c r="B8" s="9"/>
      <c r="C8" s="10"/>
    </row>
    <row r="9" spans="1:3" x14ac:dyDescent="0.25">
      <c r="A9" s="4" t="s">
        <v>50</v>
      </c>
      <c r="B9" s="9"/>
      <c r="C9" s="10"/>
    </row>
    <row r="10" spans="1:3" ht="23.25" customHeight="1" x14ac:dyDescent="0.25">
      <c r="A10" s="11"/>
      <c r="B10" s="12"/>
      <c r="C10" s="13"/>
    </row>
    <row r="11" spans="1:3" ht="18" customHeight="1" x14ac:dyDescent="0.25">
      <c r="A11" s="14" t="s">
        <v>2</v>
      </c>
      <c r="B11" s="15"/>
      <c r="C11" s="16">
        <f>C12</f>
        <v>3757</v>
      </c>
    </row>
    <row r="12" spans="1:3" ht="18" customHeight="1" x14ac:dyDescent="0.3">
      <c r="A12" s="17">
        <v>300</v>
      </c>
      <c r="B12" s="18" t="s">
        <v>3</v>
      </c>
      <c r="C12" s="19">
        <f>C13</f>
        <v>3757</v>
      </c>
    </row>
    <row r="13" spans="1:3" ht="19.5" customHeight="1" x14ac:dyDescent="0.3">
      <c r="A13" s="20" t="s">
        <v>4</v>
      </c>
      <c r="B13" s="21" t="s">
        <v>5</v>
      </c>
      <c r="C13" s="19">
        <v>3757</v>
      </c>
    </row>
    <row r="14" spans="1:3" x14ac:dyDescent="0.25">
      <c r="A14" s="22"/>
      <c r="B14" s="23"/>
      <c r="C14" s="24"/>
    </row>
    <row r="15" spans="1:3" x14ac:dyDescent="0.25">
      <c r="A15" s="25" t="s">
        <v>6</v>
      </c>
      <c r="B15" s="26"/>
      <c r="C15" s="27">
        <f>C17+C20+C49+C52+C55</f>
        <v>-85643</v>
      </c>
    </row>
    <row r="16" spans="1:3" x14ac:dyDescent="0.25">
      <c r="A16" s="28"/>
      <c r="B16" s="29"/>
      <c r="C16" s="30"/>
    </row>
    <row r="17" spans="1:3" ht="16.5" x14ac:dyDescent="0.3">
      <c r="A17" s="31" t="s">
        <v>7</v>
      </c>
      <c r="B17" s="18" t="s">
        <v>8</v>
      </c>
      <c r="C17" s="30">
        <f>C18</f>
        <v>-25000</v>
      </c>
    </row>
    <row r="18" spans="1:3" ht="16.5" x14ac:dyDescent="0.3">
      <c r="A18" s="20" t="s">
        <v>9</v>
      </c>
      <c r="B18" s="21" t="s">
        <v>10</v>
      </c>
      <c r="C18" s="32">
        <v>-25000</v>
      </c>
    </row>
    <row r="19" spans="1:3" ht="16.5" x14ac:dyDescent="0.3">
      <c r="A19" s="20"/>
      <c r="B19" s="21"/>
      <c r="C19" s="32"/>
    </row>
    <row r="20" spans="1:3" ht="16.5" x14ac:dyDescent="0.3">
      <c r="A20" s="17" t="s">
        <v>11</v>
      </c>
      <c r="B20" s="18" t="s">
        <v>12</v>
      </c>
      <c r="C20" s="30">
        <f>SUM(C21)</f>
        <v>2357</v>
      </c>
    </row>
    <row r="21" spans="1:3" ht="16.5" x14ac:dyDescent="0.3">
      <c r="A21" s="20" t="s">
        <v>9</v>
      </c>
      <c r="B21" s="21" t="s">
        <v>12</v>
      </c>
      <c r="C21" s="32">
        <v>2357</v>
      </c>
    </row>
    <row r="22" spans="1:3" hidden="1" x14ac:dyDescent="0.25">
      <c r="A22" s="33"/>
      <c r="B22" s="34"/>
      <c r="C22" s="35"/>
    </row>
    <row r="23" spans="1:3" ht="85.5" hidden="1" customHeight="1" x14ac:dyDescent="0.25">
      <c r="A23" s="36"/>
      <c r="B23" s="34"/>
      <c r="C23" s="24"/>
    </row>
    <row r="24" spans="1:3" ht="34.5" hidden="1" customHeight="1" x14ac:dyDescent="0.25">
      <c r="A24" s="36"/>
      <c r="B24" s="34"/>
      <c r="C24" s="24"/>
    </row>
    <row r="25" spans="1:3" ht="15" hidden="1" customHeight="1" x14ac:dyDescent="0.25">
      <c r="A25" s="36"/>
      <c r="B25" s="34"/>
      <c r="C25" s="24"/>
    </row>
    <row r="26" spans="1:3" ht="15.75" hidden="1" customHeight="1" x14ac:dyDescent="0.25">
      <c r="A26" s="36"/>
      <c r="B26" s="34"/>
      <c r="C26" s="24"/>
    </row>
    <row r="27" spans="1:3" hidden="1" x14ac:dyDescent="0.25">
      <c r="A27" s="36"/>
      <c r="B27" s="34"/>
      <c r="C27" s="24"/>
    </row>
    <row r="28" spans="1:3" hidden="1" x14ac:dyDescent="0.25">
      <c r="A28" s="33"/>
      <c r="B28" s="34"/>
      <c r="C28" s="35"/>
    </row>
    <row r="29" spans="1:3" hidden="1" x14ac:dyDescent="0.25">
      <c r="A29" s="36"/>
      <c r="B29" s="34"/>
      <c r="C29" s="24"/>
    </row>
    <row r="30" spans="1:3" hidden="1" x14ac:dyDescent="0.25">
      <c r="A30" s="36"/>
      <c r="B30" s="34"/>
      <c r="C30" s="24"/>
    </row>
    <row r="31" spans="1:3" hidden="1" x14ac:dyDescent="0.25">
      <c r="A31" s="36"/>
      <c r="B31" s="34"/>
      <c r="C31" s="24"/>
    </row>
    <row r="32" spans="1:3" hidden="1" x14ac:dyDescent="0.25">
      <c r="A32" s="36"/>
      <c r="B32" s="34"/>
      <c r="C32" s="24"/>
    </row>
    <row r="33" spans="1:3" hidden="1" x14ac:dyDescent="0.25">
      <c r="A33" s="33"/>
      <c r="B33" s="34"/>
      <c r="C33" s="35"/>
    </row>
    <row r="34" spans="1:3" hidden="1" x14ac:dyDescent="0.25">
      <c r="A34" s="36"/>
      <c r="B34" s="34"/>
      <c r="C34" s="24"/>
    </row>
    <row r="35" spans="1:3" hidden="1" x14ac:dyDescent="0.25">
      <c r="A35" s="36"/>
      <c r="B35" s="34"/>
      <c r="C35" s="24"/>
    </row>
    <row r="36" spans="1:3" hidden="1" x14ac:dyDescent="0.25">
      <c r="A36" s="33"/>
      <c r="B36" s="34"/>
      <c r="C36" s="35"/>
    </row>
    <row r="37" spans="1:3" hidden="1" x14ac:dyDescent="0.25">
      <c r="A37" s="36"/>
      <c r="B37" s="34"/>
      <c r="C37" s="24"/>
    </row>
    <row r="38" spans="1:3" hidden="1" x14ac:dyDescent="0.25">
      <c r="A38" s="36"/>
      <c r="B38" s="34"/>
      <c r="C38" s="24"/>
    </row>
    <row r="39" spans="1:3" hidden="1" x14ac:dyDescent="0.25">
      <c r="A39" s="33"/>
      <c r="B39" s="34"/>
      <c r="C39" s="35"/>
    </row>
    <row r="40" spans="1:3" hidden="1" x14ac:dyDescent="0.25">
      <c r="A40" s="36"/>
      <c r="B40" s="34"/>
      <c r="C40" s="24"/>
    </row>
    <row r="41" spans="1:3" hidden="1" x14ac:dyDescent="0.25">
      <c r="A41" s="36"/>
      <c r="B41" s="34"/>
      <c r="C41" s="24"/>
    </row>
    <row r="42" spans="1:3" hidden="1" x14ac:dyDescent="0.25">
      <c r="A42" s="36" t="s">
        <v>9</v>
      </c>
      <c r="B42" s="34" t="s">
        <v>13</v>
      </c>
      <c r="C42" s="24">
        <v>1700</v>
      </c>
    </row>
    <row r="43" spans="1:3" hidden="1" x14ac:dyDescent="0.25">
      <c r="A43" s="36" t="s">
        <v>9</v>
      </c>
      <c r="B43" s="34" t="s">
        <v>14</v>
      </c>
      <c r="C43" s="24">
        <v>3700</v>
      </c>
    </row>
    <row r="44" spans="1:3" hidden="1" x14ac:dyDescent="0.25">
      <c r="A44" s="36" t="s">
        <v>9</v>
      </c>
      <c r="B44" s="34" t="s">
        <v>15</v>
      </c>
      <c r="C44" s="24">
        <v>2800</v>
      </c>
    </row>
    <row r="45" spans="1:3" hidden="1" x14ac:dyDescent="0.25">
      <c r="A45" s="33"/>
      <c r="B45" s="34"/>
      <c r="C45" s="35"/>
    </row>
    <row r="46" spans="1:3" hidden="1" x14ac:dyDescent="0.25">
      <c r="A46" s="36"/>
      <c r="B46" s="34"/>
      <c r="C46" s="24"/>
    </row>
    <row r="47" spans="1:3" hidden="1" x14ac:dyDescent="0.25">
      <c r="A47" s="36"/>
      <c r="B47" s="34"/>
      <c r="C47" s="24"/>
    </row>
    <row r="48" spans="1:3" x14ac:dyDescent="0.25">
      <c r="A48" s="36"/>
      <c r="B48" s="34"/>
      <c r="C48" s="24"/>
    </row>
    <row r="49" spans="1:7" ht="16.5" x14ac:dyDescent="0.3">
      <c r="A49" s="17" t="s">
        <v>20</v>
      </c>
      <c r="B49" s="18" t="s">
        <v>21</v>
      </c>
      <c r="C49" s="37">
        <f>C50</f>
        <v>-40000</v>
      </c>
    </row>
    <row r="50" spans="1:7" ht="16.5" x14ac:dyDescent="0.3">
      <c r="A50" s="20">
        <v>635006</v>
      </c>
      <c r="B50" s="21" t="s">
        <v>22</v>
      </c>
      <c r="C50" s="24">
        <v>-40000</v>
      </c>
    </row>
    <row r="51" spans="1:7" x14ac:dyDescent="0.25">
      <c r="A51" s="36"/>
      <c r="B51" s="36"/>
      <c r="C51" s="24"/>
    </row>
    <row r="52" spans="1:7" ht="16.5" x14ac:dyDescent="0.3">
      <c r="A52" s="17" t="s">
        <v>23</v>
      </c>
      <c r="B52" s="18" t="s">
        <v>24</v>
      </c>
      <c r="C52" s="37">
        <f>C53</f>
        <v>-15000</v>
      </c>
    </row>
    <row r="53" spans="1:7" ht="16.5" x14ac:dyDescent="0.3">
      <c r="A53" s="38">
        <v>635006</v>
      </c>
      <c r="B53" s="39" t="s">
        <v>25</v>
      </c>
      <c r="C53" s="40">
        <v>-15000</v>
      </c>
    </row>
    <row r="54" spans="1:7" x14ac:dyDescent="0.25">
      <c r="A54" s="36"/>
      <c r="B54" s="29"/>
      <c r="C54" s="29"/>
      <c r="G54"/>
    </row>
    <row r="55" spans="1:7" s="42" customFormat="1" ht="16.5" x14ac:dyDescent="0.3">
      <c r="A55" s="17" t="s">
        <v>26</v>
      </c>
      <c r="B55" s="18" t="s">
        <v>27</v>
      </c>
      <c r="C55" s="41" t="str">
        <f>C56</f>
        <v>-8000</v>
      </c>
    </row>
    <row r="56" spans="1:7" ht="16.5" x14ac:dyDescent="0.3">
      <c r="A56" s="38">
        <v>635006</v>
      </c>
      <c r="B56" s="39" t="s">
        <v>28</v>
      </c>
      <c r="C56" s="43" t="s">
        <v>29</v>
      </c>
    </row>
    <row r="57" spans="1:7" x14ac:dyDescent="0.25">
      <c r="A57" s="44"/>
      <c r="B57" s="34"/>
      <c r="C57" s="34"/>
    </row>
    <row r="58" spans="1:7" x14ac:dyDescent="0.25">
      <c r="A58" s="25" t="s">
        <v>30</v>
      </c>
      <c r="B58" s="25"/>
      <c r="C58" s="45">
        <f>C60+C66+C71+C73+C76+C82+C79+C63</f>
        <v>230800</v>
      </c>
    </row>
    <row r="59" spans="1:7" x14ac:dyDescent="0.25">
      <c r="A59" s="28"/>
      <c r="B59" s="28"/>
      <c r="C59" s="28"/>
    </row>
    <row r="60" spans="1:7" ht="16.5" x14ac:dyDescent="0.3">
      <c r="A60" s="17" t="s">
        <v>31</v>
      </c>
      <c r="B60" s="18" t="s">
        <v>32</v>
      </c>
      <c r="C60" s="46" t="str">
        <f>C61</f>
        <v>70000</v>
      </c>
    </row>
    <row r="61" spans="1:7" ht="16.5" x14ac:dyDescent="0.3">
      <c r="A61" s="47" t="s">
        <v>33</v>
      </c>
      <c r="B61" s="21" t="s">
        <v>51</v>
      </c>
      <c r="C61" s="48" t="s">
        <v>34</v>
      </c>
    </row>
    <row r="62" spans="1:7" ht="16.5" x14ac:dyDescent="0.3">
      <c r="A62" s="47"/>
      <c r="B62" s="21"/>
      <c r="C62" s="48"/>
    </row>
    <row r="63" spans="1:7" ht="16.5" x14ac:dyDescent="0.3">
      <c r="A63" s="31" t="s">
        <v>52</v>
      </c>
      <c r="B63" s="18" t="s">
        <v>53</v>
      </c>
      <c r="C63" s="46">
        <f>C64</f>
        <v>10000</v>
      </c>
    </row>
    <row r="64" spans="1:7" x14ac:dyDescent="0.25">
      <c r="A64" s="66" t="s">
        <v>33</v>
      </c>
      <c r="B64" s="63" t="s">
        <v>54</v>
      </c>
      <c r="C64" s="48">
        <v>10000</v>
      </c>
    </row>
    <row r="65" spans="1:8" ht="17.25" customHeight="1" x14ac:dyDescent="0.3">
      <c r="A65" s="17"/>
      <c r="B65" s="18"/>
      <c r="C65" s="46"/>
    </row>
    <row r="66" spans="1:8" ht="17.25" customHeight="1" x14ac:dyDescent="0.3">
      <c r="A66" s="17" t="s">
        <v>16</v>
      </c>
      <c r="B66" s="18" t="s">
        <v>17</v>
      </c>
      <c r="C66" s="46">
        <f>SUM(C68:C70)</f>
        <v>0</v>
      </c>
    </row>
    <row r="67" spans="1:8" ht="16.5" x14ac:dyDescent="0.3">
      <c r="A67" s="20" t="s">
        <v>18</v>
      </c>
      <c r="B67" s="21" t="s">
        <v>19</v>
      </c>
      <c r="C67" s="48" t="s">
        <v>35</v>
      </c>
    </row>
    <row r="68" spans="1:8" ht="16.5" x14ac:dyDescent="0.3">
      <c r="A68" s="20" t="s">
        <v>18</v>
      </c>
      <c r="B68" s="21" t="s">
        <v>36</v>
      </c>
      <c r="C68" s="48" t="s">
        <v>37</v>
      </c>
    </row>
    <row r="69" spans="1:8" ht="16.5" x14ac:dyDescent="0.3">
      <c r="A69" s="20" t="s">
        <v>18</v>
      </c>
      <c r="B69" s="21" t="s">
        <v>38</v>
      </c>
      <c r="C69" s="48" t="s">
        <v>39</v>
      </c>
    </row>
    <row r="70" spans="1:8" ht="16.5" x14ac:dyDescent="0.3">
      <c r="A70" s="20"/>
      <c r="B70" s="21"/>
      <c r="C70" s="49"/>
    </row>
    <row r="71" spans="1:8" ht="16.5" x14ac:dyDescent="0.3">
      <c r="A71" s="50" t="s">
        <v>55</v>
      </c>
      <c r="B71" s="18" t="s">
        <v>56</v>
      </c>
      <c r="C71" s="46">
        <v>2900</v>
      </c>
      <c r="E71"/>
    </row>
    <row r="72" spans="1:8" ht="16.5" x14ac:dyDescent="0.3">
      <c r="A72" s="20"/>
      <c r="B72" s="21"/>
      <c r="C72" s="48"/>
    </row>
    <row r="73" spans="1:8" ht="16.5" x14ac:dyDescent="0.3">
      <c r="A73" s="51" t="s">
        <v>40</v>
      </c>
      <c r="B73" s="18" t="s">
        <v>21</v>
      </c>
      <c r="C73" s="52">
        <f>C74</f>
        <v>84000</v>
      </c>
    </row>
    <row r="74" spans="1:8" ht="16.5" x14ac:dyDescent="0.3">
      <c r="A74" s="49" t="s">
        <v>33</v>
      </c>
      <c r="B74" s="39" t="s">
        <v>57</v>
      </c>
      <c r="C74" s="53">
        <v>84000</v>
      </c>
    </row>
    <row r="75" spans="1:8" x14ac:dyDescent="0.25">
      <c r="A75" s="28"/>
      <c r="B75" s="28"/>
      <c r="C75" s="28"/>
    </row>
    <row r="76" spans="1:8" ht="16.5" x14ac:dyDescent="0.3">
      <c r="A76" s="17" t="s">
        <v>23</v>
      </c>
      <c r="B76" s="18" t="s">
        <v>24</v>
      </c>
      <c r="C76" s="46">
        <f>SUM(C77:C77)</f>
        <v>55900</v>
      </c>
      <c r="F76" s="54"/>
    </row>
    <row r="77" spans="1:8" ht="16.5" x14ac:dyDescent="0.3">
      <c r="A77" s="38" t="s">
        <v>33</v>
      </c>
      <c r="B77" s="21" t="s">
        <v>58</v>
      </c>
      <c r="C77" s="55">
        <v>55900</v>
      </c>
      <c r="H77" s="56"/>
    </row>
    <row r="78" spans="1:8" ht="18.75" customHeight="1" x14ac:dyDescent="0.3">
      <c r="A78" s="38"/>
      <c r="B78" s="21"/>
      <c r="C78" s="55"/>
      <c r="H78" s="56"/>
    </row>
    <row r="79" spans="1:8" ht="16.5" x14ac:dyDescent="0.3">
      <c r="A79" s="51" t="s">
        <v>59</v>
      </c>
      <c r="B79" s="18" t="s">
        <v>47</v>
      </c>
      <c r="C79" s="67">
        <f>C80</f>
        <v>-10000</v>
      </c>
      <c r="H79" s="56"/>
    </row>
    <row r="80" spans="1:8" ht="16.5" x14ac:dyDescent="0.3">
      <c r="A80" s="49" t="s">
        <v>33</v>
      </c>
      <c r="B80" s="21" t="s">
        <v>60</v>
      </c>
      <c r="C80" s="55">
        <v>-10000</v>
      </c>
      <c r="H80" s="56"/>
    </row>
    <row r="81" spans="1:4" ht="19.5" customHeight="1" x14ac:dyDescent="0.25">
      <c r="A81" s="33"/>
      <c r="B81" s="33"/>
      <c r="C81" s="57"/>
    </row>
    <row r="82" spans="1:4" ht="19.5" customHeight="1" x14ac:dyDescent="0.3">
      <c r="A82" s="17" t="s">
        <v>26</v>
      </c>
      <c r="B82" s="18" t="s">
        <v>27</v>
      </c>
      <c r="C82" s="58">
        <f>SUM(C83)</f>
        <v>18000</v>
      </c>
    </row>
    <row r="83" spans="1:4" ht="16.5" x14ac:dyDescent="0.3">
      <c r="A83" s="38">
        <v>635006</v>
      </c>
      <c r="B83" s="39" t="s">
        <v>61</v>
      </c>
      <c r="C83" s="34">
        <v>18000</v>
      </c>
    </row>
    <row r="84" spans="1:4" ht="16.5" x14ac:dyDescent="0.3">
      <c r="A84" s="38"/>
      <c r="B84" s="39"/>
      <c r="C84" s="34"/>
    </row>
    <row r="85" spans="1:4" ht="17.25" customHeight="1" x14ac:dyDescent="0.25">
      <c r="A85" s="59" t="s">
        <v>41</v>
      </c>
      <c r="B85" s="59"/>
      <c r="C85" s="59">
        <f>SUM(C86)</f>
        <v>200000</v>
      </c>
    </row>
    <row r="86" spans="1:4" ht="17.25" customHeight="1" x14ac:dyDescent="0.25">
      <c r="A86" s="36" t="s">
        <v>42</v>
      </c>
      <c r="B86" s="34" t="s">
        <v>43</v>
      </c>
      <c r="C86" s="34">
        <v>200000</v>
      </c>
    </row>
    <row r="87" spans="1:4" x14ac:dyDescent="0.25">
      <c r="A87" s="44"/>
      <c r="B87" s="34" t="s">
        <v>62</v>
      </c>
      <c r="C87" s="60"/>
    </row>
    <row r="88" spans="1:4" x14ac:dyDescent="0.25">
      <c r="A88" s="64"/>
      <c r="B88" s="5"/>
      <c r="C88" s="65"/>
    </row>
    <row r="89" spans="1:4" x14ac:dyDescent="0.25">
      <c r="A89" s="64"/>
      <c r="B89" s="5"/>
      <c r="C89" s="65"/>
    </row>
    <row r="90" spans="1:4" x14ac:dyDescent="0.25">
      <c r="A90" s="64"/>
      <c r="B90" s="5"/>
      <c r="C90" s="65"/>
    </row>
    <row r="92" spans="1:4" x14ac:dyDescent="0.25">
      <c r="B92" s="61" t="s">
        <v>44</v>
      </c>
      <c r="C92" s="62"/>
      <c r="D92" s="62"/>
    </row>
    <row r="93" spans="1:4" x14ac:dyDescent="0.25">
      <c r="B93" s="62" t="s">
        <v>45</v>
      </c>
      <c r="C93" s="62"/>
      <c r="D93" s="62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topLeftCell="A19" workbookViewId="0">
      <selection activeCell="B75" sqref="B75"/>
    </sheetView>
  </sheetViews>
  <sheetFormatPr defaultColWidth="15.28515625" defaultRowHeight="15.75" x14ac:dyDescent="0.25"/>
  <cols>
    <col min="1" max="1" width="9.28515625" style="1" customWidth="1"/>
    <col min="2" max="2" width="59.42578125" style="2" customWidth="1"/>
    <col min="3" max="3" width="14.5703125" style="3" customWidth="1"/>
    <col min="4" max="16384" width="15.28515625" style="2"/>
  </cols>
  <sheetData>
    <row r="1" spans="1:3" ht="14.25" customHeight="1" x14ac:dyDescent="0.25"/>
    <row r="4" spans="1:3" x14ac:dyDescent="0.25">
      <c r="A4" s="4" t="s">
        <v>0</v>
      </c>
      <c r="B4" s="5"/>
      <c r="C4" s="6"/>
    </row>
    <row r="5" spans="1:3" x14ac:dyDescent="0.25">
      <c r="A5" s="4"/>
      <c r="B5" s="7" t="s">
        <v>63</v>
      </c>
      <c r="C5" s="6"/>
    </row>
    <row r="6" spans="1:3" x14ac:dyDescent="0.25">
      <c r="A6" s="8" t="s">
        <v>46</v>
      </c>
      <c r="B6" s="9"/>
      <c r="C6" s="10"/>
    </row>
    <row r="7" spans="1:3" x14ac:dyDescent="0.25">
      <c r="A7" s="8" t="s">
        <v>48</v>
      </c>
      <c r="B7" s="9"/>
      <c r="C7" s="10"/>
    </row>
    <row r="8" spans="1:3" x14ac:dyDescent="0.25">
      <c r="A8" s="8" t="s">
        <v>49</v>
      </c>
      <c r="B8" s="9"/>
      <c r="C8" s="10"/>
    </row>
    <row r="9" spans="1:3" x14ac:dyDescent="0.25">
      <c r="A9" s="4" t="s">
        <v>50</v>
      </c>
      <c r="B9" s="9"/>
      <c r="C9" s="10"/>
    </row>
    <row r="10" spans="1:3" ht="16.5" customHeight="1" x14ac:dyDescent="0.25">
      <c r="A10" s="11"/>
      <c r="B10" s="12"/>
      <c r="C10" s="13"/>
    </row>
    <row r="11" spans="1:3" ht="18" customHeight="1" x14ac:dyDescent="0.25">
      <c r="A11" s="14" t="s">
        <v>2</v>
      </c>
      <c r="B11" s="15"/>
      <c r="C11" s="16">
        <f>C12+C16</f>
        <v>2000</v>
      </c>
    </row>
    <row r="12" spans="1:3" ht="18" customHeight="1" x14ac:dyDescent="0.3">
      <c r="A12" s="17">
        <v>220</v>
      </c>
      <c r="B12" s="18" t="s">
        <v>64</v>
      </c>
      <c r="C12" s="19">
        <f>C13+C14</f>
        <v>1500</v>
      </c>
    </row>
    <row r="13" spans="1:3" ht="19.5" customHeight="1" x14ac:dyDescent="0.3">
      <c r="A13" s="20" t="s">
        <v>65</v>
      </c>
      <c r="B13" s="21" t="s">
        <v>66</v>
      </c>
      <c r="C13" s="19">
        <v>1000</v>
      </c>
    </row>
    <row r="14" spans="1:3" ht="16.5" x14ac:dyDescent="0.3">
      <c r="A14" s="20" t="s">
        <v>65</v>
      </c>
      <c r="B14" s="21" t="s">
        <v>67</v>
      </c>
      <c r="C14" s="24">
        <v>500</v>
      </c>
    </row>
    <row r="15" spans="1:3" ht="16.5" x14ac:dyDescent="0.3">
      <c r="A15" s="20"/>
      <c r="B15" s="21"/>
      <c r="C15" s="24"/>
    </row>
    <row r="16" spans="1:3" ht="16.5" x14ac:dyDescent="0.3">
      <c r="A16" s="18">
        <v>290</v>
      </c>
      <c r="B16" s="18" t="s">
        <v>68</v>
      </c>
      <c r="C16" s="37">
        <f>SUM(C17)</f>
        <v>500</v>
      </c>
    </row>
    <row r="17" spans="1:3" ht="16.5" x14ac:dyDescent="0.3">
      <c r="A17" s="20" t="s">
        <v>69</v>
      </c>
      <c r="B17" s="68" t="s">
        <v>68</v>
      </c>
      <c r="C17" s="24">
        <v>500</v>
      </c>
    </row>
    <row r="18" spans="1:3" ht="10.5" customHeight="1" x14ac:dyDescent="0.3">
      <c r="A18" s="20"/>
      <c r="B18" s="68"/>
      <c r="C18" s="24"/>
    </row>
    <row r="19" spans="1:3" ht="16.5" x14ac:dyDescent="0.3">
      <c r="A19" s="14" t="s">
        <v>70</v>
      </c>
      <c r="B19" s="69"/>
      <c r="C19" s="76">
        <f>C20+C23</f>
        <v>-217300</v>
      </c>
    </row>
    <row r="20" spans="1:3" ht="16.5" x14ac:dyDescent="0.3">
      <c r="A20" s="73">
        <v>233</v>
      </c>
      <c r="B20" s="74" t="s">
        <v>74</v>
      </c>
      <c r="C20" s="77">
        <f>SUM(C21)</f>
        <v>2700</v>
      </c>
    </row>
    <row r="21" spans="1:3" ht="16.5" x14ac:dyDescent="0.3">
      <c r="A21" s="75" t="s">
        <v>75</v>
      </c>
      <c r="B21" s="71" t="s">
        <v>76</v>
      </c>
      <c r="C21" s="72">
        <v>2700</v>
      </c>
    </row>
    <row r="22" spans="1:3" ht="16.5" x14ac:dyDescent="0.3">
      <c r="A22" s="70"/>
      <c r="B22" s="71"/>
      <c r="C22" s="77"/>
    </row>
    <row r="23" spans="1:3" ht="16.5" x14ac:dyDescent="0.3">
      <c r="A23" s="73">
        <v>322</v>
      </c>
      <c r="B23" s="74" t="s">
        <v>71</v>
      </c>
      <c r="C23" s="77">
        <f>SUM(C24)</f>
        <v>-220000</v>
      </c>
    </row>
    <row r="24" spans="1:3" ht="16.5" x14ac:dyDescent="0.3">
      <c r="A24" s="20" t="s">
        <v>72</v>
      </c>
      <c r="B24" s="71" t="s">
        <v>73</v>
      </c>
      <c r="C24" s="72">
        <v>-220000</v>
      </c>
    </row>
    <row r="25" spans="1:3" ht="9" customHeight="1" x14ac:dyDescent="0.3">
      <c r="A25" s="18"/>
      <c r="B25" s="18"/>
      <c r="C25" s="24"/>
    </row>
    <row r="26" spans="1:3" x14ac:dyDescent="0.25">
      <c r="A26" s="25" t="s">
        <v>6</v>
      </c>
      <c r="B26" s="26"/>
      <c r="C26" s="27">
        <f>C28+C34+C63+C70+C77+C84+C92+C97+C89+C74</f>
        <v>10376</v>
      </c>
    </row>
    <row r="27" spans="1:3" ht="11.25" customHeight="1" x14ac:dyDescent="0.25">
      <c r="A27" s="28"/>
      <c r="B27" s="29"/>
      <c r="C27" s="30"/>
    </row>
    <row r="28" spans="1:3" ht="16.5" x14ac:dyDescent="0.3">
      <c r="A28" s="31" t="s">
        <v>7</v>
      </c>
      <c r="B28" s="18" t="s">
        <v>8</v>
      </c>
      <c r="C28" s="30">
        <f>C29+C30+C31+C32</f>
        <v>-5416</v>
      </c>
    </row>
    <row r="29" spans="1:3" ht="16.5" x14ac:dyDescent="0.3">
      <c r="A29" s="20" t="s">
        <v>77</v>
      </c>
      <c r="B29" s="21" t="s">
        <v>78</v>
      </c>
      <c r="C29" s="32">
        <v>-4146</v>
      </c>
    </row>
    <row r="30" spans="1:3" ht="16.5" x14ac:dyDescent="0.3">
      <c r="A30" s="20" t="s">
        <v>79</v>
      </c>
      <c r="B30" s="21" t="s">
        <v>80</v>
      </c>
      <c r="C30" s="32">
        <v>-1450</v>
      </c>
    </row>
    <row r="31" spans="1:3" ht="16.5" x14ac:dyDescent="0.3">
      <c r="A31" s="20" t="s">
        <v>9</v>
      </c>
      <c r="B31" s="21" t="s">
        <v>81</v>
      </c>
      <c r="C31" s="32">
        <v>350</v>
      </c>
    </row>
    <row r="32" spans="1:3" ht="16.5" x14ac:dyDescent="0.3">
      <c r="A32" s="20" t="s">
        <v>9</v>
      </c>
      <c r="B32" s="21" t="s">
        <v>82</v>
      </c>
      <c r="C32" s="32">
        <v>-170</v>
      </c>
    </row>
    <row r="33" spans="1:3" ht="10.5" customHeight="1" x14ac:dyDescent="0.3">
      <c r="A33" s="20"/>
      <c r="B33" s="21"/>
      <c r="C33" s="32"/>
    </row>
    <row r="34" spans="1:3" ht="16.5" x14ac:dyDescent="0.3">
      <c r="A34" s="17" t="s">
        <v>83</v>
      </c>
      <c r="B34" s="18" t="s">
        <v>84</v>
      </c>
      <c r="C34" s="30">
        <f>SUM(C35)</f>
        <v>500</v>
      </c>
    </row>
    <row r="35" spans="1:3" ht="16.5" x14ac:dyDescent="0.3">
      <c r="A35" s="20" t="s">
        <v>9</v>
      </c>
      <c r="B35" s="21" t="s">
        <v>85</v>
      </c>
      <c r="C35" s="32">
        <v>500</v>
      </c>
    </row>
    <row r="36" spans="1:3" hidden="1" x14ac:dyDescent="0.25">
      <c r="A36" s="33"/>
      <c r="B36" s="34"/>
      <c r="C36" s="35"/>
    </row>
    <row r="37" spans="1:3" ht="85.5" hidden="1" customHeight="1" x14ac:dyDescent="0.25">
      <c r="A37" s="36"/>
      <c r="B37" s="34"/>
      <c r="C37" s="24"/>
    </row>
    <row r="38" spans="1:3" ht="34.5" hidden="1" customHeight="1" x14ac:dyDescent="0.25">
      <c r="A38" s="36"/>
      <c r="B38" s="34"/>
      <c r="C38" s="24"/>
    </row>
    <row r="39" spans="1:3" ht="15" hidden="1" customHeight="1" x14ac:dyDescent="0.25">
      <c r="A39" s="36"/>
      <c r="B39" s="34"/>
      <c r="C39" s="24"/>
    </row>
    <row r="40" spans="1:3" ht="15.75" hidden="1" customHeight="1" x14ac:dyDescent="0.25">
      <c r="A40" s="36"/>
      <c r="B40" s="34"/>
      <c r="C40" s="24"/>
    </row>
    <row r="41" spans="1:3" hidden="1" x14ac:dyDescent="0.25">
      <c r="A41" s="36"/>
      <c r="B41" s="34"/>
      <c r="C41" s="24"/>
    </row>
    <row r="42" spans="1:3" hidden="1" x14ac:dyDescent="0.25">
      <c r="A42" s="33"/>
      <c r="B42" s="34"/>
      <c r="C42" s="35"/>
    </row>
    <row r="43" spans="1:3" hidden="1" x14ac:dyDescent="0.25">
      <c r="A43" s="36"/>
      <c r="B43" s="34"/>
      <c r="C43" s="24"/>
    </row>
    <row r="44" spans="1:3" hidden="1" x14ac:dyDescent="0.25">
      <c r="A44" s="36"/>
      <c r="B44" s="34"/>
      <c r="C44" s="24"/>
    </row>
    <row r="45" spans="1:3" hidden="1" x14ac:dyDescent="0.25">
      <c r="A45" s="36"/>
      <c r="B45" s="34"/>
      <c r="C45" s="24"/>
    </row>
    <row r="46" spans="1:3" hidden="1" x14ac:dyDescent="0.25">
      <c r="A46" s="36"/>
      <c r="B46" s="34"/>
      <c r="C46" s="24"/>
    </row>
    <row r="47" spans="1:3" hidden="1" x14ac:dyDescent="0.25">
      <c r="A47" s="33"/>
      <c r="B47" s="34"/>
      <c r="C47" s="35"/>
    </row>
    <row r="48" spans="1:3" hidden="1" x14ac:dyDescent="0.25">
      <c r="A48" s="36"/>
      <c r="B48" s="34"/>
      <c r="C48" s="24"/>
    </row>
    <row r="49" spans="1:3" hidden="1" x14ac:dyDescent="0.25">
      <c r="A49" s="36"/>
      <c r="B49" s="34"/>
      <c r="C49" s="24"/>
    </row>
    <row r="50" spans="1:3" hidden="1" x14ac:dyDescent="0.25">
      <c r="A50" s="33"/>
      <c r="B50" s="34"/>
      <c r="C50" s="35"/>
    </row>
    <row r="51" spans="1:3" hidden="1" x14ac:dyDescent="0.25">
      <c r="A51" s="36"/>
      <c r="B51" s="34"/>
      <c r="C51" s="24"/>
    </row>
    <row r="52" spans="1:3" hidden="1" x14ac:dyDescent="0.25">
      <c r="A52" s="36"/>
      <c r="B52" s="34"/>
      <c r="C52" s="24"/>
    </row>
    <row r="53" spans="1:3" hidden="1" x14ac:dyDescent="0.25">
      <c r="A53" s="33"/>
      <c r="B53" s="34"/>
      <c r="C53" s="35"/>
    </row>
    <row r="54" spans="1:3" hidden="1" x14ac:dyDescent="0.25">
      <c r="A54" s="36"/>
      <c r="B54" s="34"/>
      <c r="C54" s="24"/>
    </row>
    <row r="55" spans="1:3" hidden="1" x14ac:dyDescent="0.25">
      <c r="A55" s="36"/>
      <c r="B55" s="34"/>
      <c r="C55" s="24"/>
    </row>
    <row r="56" spans="1:3" hidden="1" x14ac:dyDescent="0.25">
      <c r="A56" s="36"/>
      <c r="B56" s="34"/>
      <c r="C56" s="24"/>
    </row>
    <row r="57" spans="1:3" hidden="1" x14ac:dyDescent="0.25">
      <c r="A57" s="36"/>
      <c r="B57" s="34"/>
      <c r="C57" s="24"/>
    </row>
    <row r="58" spans="1:3" hidden="1" x14ac:dyDescent="0.25">
      <c r="A58" s="36"/>
      <c r="B58" s="34"/>
      <c r="C58" s="24"/>
    </row>
    <row r="59" spans="1:3" hidden="1" x14ac:dyDescent="0.25">
      <c r="A59" s="33"/>
      <c r="B59" s="34"/>
      <c r="C59" s="35"/>
    </row>
    <row r="60" spans="1:3" hidden="1" x14ac:dyDescent="0.25">
      <c r="A60" s="36"/>
      <c r="B60" s="34"/>
      <c r="C60" s="24"/>
    </row>
    <row r="61" spans="1:3" hidden="1" x14ac:dyDescent="0.25">
      <c r="A61" s="36"/>
      <c r="B61" s="34"/>
      <c r="C61" s="24"/>
    </row>
    <row r="62" spans="1:3" ht="11.25" customHeight="1" x14ac:dyDescent="0.3">
      <c r="A62" s="20"/>
      <c r="B62" s="34"/>
      <c r="C62" s="24"/>
    </row>
    <row r="63" spans="1:3" x14ac:dyDescent="0.25">
      <c r="A63" s="78" t="s">
        <v>86</v>
      </c>
      <c r="B63" s="58" t="s">
        <v>17</v>
      </c>
      <c r="C63" s="37">
        <f>SUM(C64:C68)</f>
        <v>2540</v>
      </c>
    </row>
    <row r="64" spans="1:3" ht="16.5" x14ac:dyDescent="0.3">
      <c r="A64" s="20" t="s">
        <v>9</v>
      </c>
      <c r="B64" s="79" t="s">
        <v>87</v>
      </c>
      <c r="C64" s="24">
        <v>-45</v>
      </c>
    </row>
    <row r="65" spans="1:5" ht="16.5" x14ac:dyDescent="0.3">
      <c r="A65" s="20" t="s">
        <v>9</v>
      </c>
      <c r="B65" s="79" t="s">
        <v>88</v>
      </c>
      <c r="C65" s="24">
        <v>45</v>
      </c>
      <c r="E65" s="3"/>
    </row>
    <row r="66" spans="1:5" ht="16.5" x14ac:dyDescent="0.3">
      <c r="A66" s="20" t="s">
        <v>9</v>
      </c>
      <c r="B66" s="63" t="s">
        <v>89</v>
      </c>
      <c r="C66" s="20">
        <v>2540</v>
      </c>
      <c r="E66" s="3"/>
    </row>
    <row r="67" spans="1:5" ht="16.5" x14ac:dyDescent="0.3">
      <c r="A67" s="20" t="s">
        <v>9</v>
      </c>
      <c r="B67" s="79" t="s">
        <v>90</v>
      </c>
      <c r="C67" s="20">
        <v>-3000</v>
      </c>
      <c r="E67" s="3"/>
    </row>
    <row r="68" spans="1:5" ht="16.5" x14ac:dyDescent="0.3">
      <c r="A68" s="20" t="s">
        <v>9</v>
      </c>
      <c r="B68" s="63" t="s">
        <v>91</v>
      </c>
      <c r="C68" s="20">
        <v>3000</v>
      </c>
    </row>
    <row r="69" spans="1:5" ht="9.75" customHeight="1" x14ac:dyDescent="0.3">
      <c r="A69" s="20"/>
      <c r="B69" s="63"/>
      <c r="C69" s="20"/>
    </row>
    <row r="70" spans="1:5" ht="16.5" x14ac:dyDescent="0.3">
      <c r="A70" s="17" t="s">
        <v>92</v>
      </c>
      <c r="B70" s="80" t="s">
        <v>56</v>
      </c>
      <c r="C70" s="35">
        <f>SUM(C71:C72)</f>
        <v>27900</v>
      </c>
    </row>
    <row r="71" spans="1:5" ht="16.5" x14ac:dyDescent="0.3">
      <c r="A71" s="20" t="s">
        <v>9</v>
      </c>
      <c r="B71" s="63" t="s">
        <v>93</v>
      </c>
      <c r="C71" s="20">
        <v>25000</v>
      </c>
    </row>
    <row r="72" spans="1:5" ht="16.5" x14ac:dyDescent="0.3">
      <c r="A72" s="20" t="s">
        <v>9</v>
      </c>
      <c r="B72" s="29" t="s">
        <v>94</v>
      </c>
      <c r="C72" s="20">
        <v>2900</v>
      </c>
    </row>
    <row r="73" spans="1:5" ht="25.5" customHeight="1" x14ac:dyDescent="0.3">
      <c r="A73" s="20"/>
      <c r="B73" s="29"/>
      <c r="C73" s="81"/>
    </row>
    <row r="74" spans="1:5" ht="19.5" customHeight="1" x14ac:dyDescent="0.3">
      <c r="A74" s="17" t="s">
        <v>124</v>
      </c>
      <c r="B74" s="86" t="s">
        <v>125</v>
      </c>
      <c r="C74" s="88">
        <f>SUM(C75)</f>
        <v>10000</v>
      </c>
    </row>
    <row r="75" spans="1:5" ht="16.5" x14ac:dyDescent="0.3">
      <c r="A75" s="20" t="s">
        <v>99</v>
      </c>
      <c r="B75" s="29" t="s">
        <v>126</v>
      </c>
      <c r="C75" s="87">
        <v>10000</v>
      </c>
    </row>
    <row r="76" spans="1:5" ht="14.25" customHeight="1" x14ac:dyDescent="0.3">
      <c r="A76" s="20"/>
      <c r="B76" s="29"/>
      <c r="C76" s="81"/>
    </row>
    <row r="77" spans="1:5" s="42" customFormat="1" ht="16.5" x14ac:dyDescent="0.3">
      <c r="A77" s="17" t="s">
        <v>95</v>
      </c>
      <c r="B77" s="18" t="s">
        <v>96</v>
      </c>
      <c r="C77" s="82">
        <f>C78+C79+C80+C81+C82</f>
        <v>0</v>
      </c>
    </row>
    <row r="78" spans="1:5" ht="16.5" x14ac:dyDescent="0.3">
      <c r="A78" s="38" t="s">
        <v>9</v>
      </c>
      <c r="B78" s="39" t="s">
        <v>97</v>
      </c>
      <c r="C78" s="20" t="s">
        <v>98</v>
      </c>
    </row>
    <row r="79" spans="1:5" ht="16.5" x14ac:dyDescent="0.3">
      <c r="A79" s="38" t="s">
        <v>99</v>
      </c>
      <c r="B79" s="39" t="s">
        <v>100</v>
      </c>
      <c r="C79" s="20" t="s">
        <v>101</v>
      </c>
    </row>
    <row r="80" spans="1:5" ht="16.5" x14ac:dyDescent="0.3">
      <c r="A80" s="38" t="s">
        <v>99</v>
      </c>
      <c r="B80" s="34" t="s">
        <v>102</v>
      </c>
      <c r="C80" s="20">
        <v>300</v>
      </c>
    </row>
    <row r="81" spans="1:3" ht="16.5" x14ac:dyDescent="0.3">
      <c r="A81" s="38" t="s">
        <v>99</v>
      </c>
      <c r="B81" s="79" t="s">
        <v>103</v>
      </c>
      <c r="C81" s="20">
        <v>-1000</v>
      </c>
    </row>
    <row r="82" spans="1:3" ht="16.5" x14ac:dyDescent="0.3">
      <c r="A82" s="38" t="s">
        <v>9</v>
      </c>
      <c r="B82" s="79" t="s">
        <v>103</v>
      </c>
      <c r="C82" s="20">
        <v>1000</v>
      </c>
    </row>
    <row r="83" spans="1:3" ht="9.75" customHeight="1" x14ac:dyDescent="0.3">
      <c r="A83" s="38"/>
      <c r="B83" s="79"/>
      <c r="C83" s="34"/>
    </row>
    <row r="84" spans="1:3" ht="16.5" x14ac:dyDescent="0.3">
      <c r="A84" s="83" t="s">
        <v>104</v>
      </c>
      <c r="B84" s="84" t="s">
        <v>105</v>
      </c>
      <c r="C84" s="84">
        <f>SUM(C85:C87)</f>
        <v>5766</v>
      </c>
    </row>
    <row r="85" spans="1:3" ht="16.5" x14ac:dyDescent="0.3">
      <c r="A85" s="20" t="s">
        <v>77</v>
      </c>
      <c r="B85" s="21" t="s">
        <v>78</v>
      </c>
      <c r="C85" s="79">
        <v>4146</v>
      </c>
    </row>
    <row r="86" spans="1:3" ht="16.5" x14ac:dyDescent="0.3">
      <c r="A86" s="20" t="s">
        <v>79</v>
      </c>
      <c r="B86" s="21" t="s">
        <v>80</v>
      </c>
      <c r="C86" s="79">
        <v>1450</v>
      </c>
    </row>
    <row r="87" spans="1:3" ht="16.5" x14ac:dyDescent="0.3">
      <c r="A87" s="20" t="s">
        <v>9</v>
      </c>
      <c r="B87" s="21" t="s">
        <v>106</v>
      </c>
      <c r="C87" s="79">
        <v>170</v>
      </c>
    </row>
    <row r="88" spans="1:3" ht="9.75" customHeight="1" x14ac:dyDescent="0.3">
      <c r="A88" s="20"/>
      <c r="B88" s="21"/>
      <c r="C88" s="79"/>
    </row>
    <row r="89" spans="1:3" ht="16.5" x14ac:dyDescent="0.3">
      <c r="A89" s="17" t="s">
        <v>121</v>
      </c>
      <c r="B89" s="18" t="s">
        <v>24</v>
      </c>
      <c r="C89" s="84">
        <f>SUM(C90)</f>
        <v>1000</v>
      </c>
    </row>
    <row r="90" spans="1:3" ht="16.5" x14ac:dyDescent="0.3">
      <c r="A90" s="20" t="s">
        <v>99</v>
      </c>
      <c r="B90" s="21" t="s">
        <v>122</v>
      </c>
      <c r="C90" s="79">
        <v>1000</v>
      </c>
    </row>
    <row r="91" spans="1:3" ht="9" customHeight="1" x14ac:dyDescent="0.3">
      <c r="A91" s="20"/>
      <c r="B91" s="21"/>
      <c r="C91" s="79"/>
    </row>
    <row r="92" spans="1:3" ht="16.5" x14ac:dyDescent="0.3">
      <c r="A92" s="17" t="s">
        <v>107</v>
      </c>
      <c r="B92" s="18" t="s">
        <v>47</v>
      </c>
      <c r="C92" s="84">
        <f>SUM(C93:C95)</f>
        <v>-20000</v>
      </c>
    </row>
    <row r="93" spans="1:3" ht="16.5" x14ac:dyDescent="0.3">
      <c r="A93" s="20" t="s">
        <v>108</v>
      </c>
      <c r="B93" s="21" t="s">
        <v>110</v>
      </c>
      <c r="C93" s="79">
        <v>400</v>
      </c>
    </row>
    <row r="94" spans="1:3" ht="16.5" x14ac:dyDescent="0.3">
      <c r="A94" s="20" t="s">
        <v>108</v>
      </c>
      <c r="B94" s="21" t="s">
        <v>111</v>
      </c>
      <c r="C94" s="34">
        <v>-400</v>
      </c>
    </row>
    <row r="95" spans="1:3" ht="16.5" x14ac:dyDescent="0.3">
      <c r="A95" s="20">
        <v>635006</v>
      </c>
      <c r="B95" s="79" t="s">
        <v>109</v>
      </c>
      <c r="C95" s="34">
        <v>-20000</v>
      </c>
    </row>
    <row r="96" spans="1:3" ht="9.75" customHeight="1" x14ac:dyDescent="0.3">
      <c r="A96" s="20"/>
      <c r="B96" s="79"/>
      <c r="C96" s="34"/>
    </row>
    <row r="97" spans="1:3" ht="16.5" x14ac:dyDescent="0.3">
      <c r="A97" s="17">
        <v>10</v>
      </c>
      <c r="B97" s="84" t="s">
        <v>114</v>
      </c>
      <c r="C97" s="58">
        <f>SUM(C98)</f>
        <v>-11914</v>
      </c>
    </row>
    <row r="98" spans="1:3" ht="16.5" x14ac:dyDescent="0.3">
      <c r="A98" s="20" t="s">
        <v>99</v>
      </c>
      <c r="B98" s="79" t="s">
        <v>115</v>
      </c>
      <c r="C98" s="34">
        <v>-11914</v>
      </c>
    </row>
    <row r="99" spans="1:3" ht="12" customHeight="1" x14ac:dyDescent="0.3">
      <c r="A99" s="20"/>
      <c r="B99" s="21"/>
      <c r="C99" s="34"/>
    </row>
    <row r="100" spans="1:3" x14ac:dyDescent="0.25">
      <c r="A100" s="25" t="s">
        <v>30</v>
      </c>
      <c r="B100" s="25"/>
      <c r="C100" s="85">
        <f>C102+C105+C110+C113</f>
        <v>-209086</v>
      </c>
    </row>
    <row r="101" spans="1:3" ht="10.5" customHeight="1" x14ac:dyDescent="0.25">
      <c r="A101" s="28"/>
      <c r="B101" s="28"/>
      <c r="C101" s="28"/>
    </row>
    <row r="102" spans="1:3" ht="16.5" x14ac:dyDescent="0.3">
      <c r="A102" s="17" t="s">
        <v>31</v>
      </c>
      <c r="B102" s="18" t="s">
        <v>32</v>
      </c>
      <c r="C102" s="46">
        <f>C103</f>
        <v>-226000</v>
      </c>
    </row>
    <row r="103" spans="1:3" ht="16.5" x14ac:dyDescent="0.3">
      <c r="A103" s="47" t="s">
        <v>33</v>
      </c>
      <c r="B103" s="21" t="s">
        <v>112</v>
      </c>
      <c r="C103" s="48">
        <v>-226000</v>
      </c>
    </row>
    <row r="104" spans="1:3" ht="9.75" customHeight="1" x14ac:dyDescent="0.3">
      <c r="A104" s="47"/>
      <c r="B104" s="21"/>
      <c r="C104" s="48"/>
    </row>
    <row r="105" spans="1:3" ht="16.5" x14ac:dyDescent="0.3">
      <c r="A105" s="31" t="s">
        <v>52</v>
      </c>
      <c r="B105" s="18" t="s">
        <v>53</v>
      </c>
      <c r="C105" s="46">
        <f>C106+C107+C108</f>
        <v>13967</v>
      </c>
    </row>
    <row r="106" spans="1:3" x14ac:dyDescent="0.25">
      <c r="A106" s="66" t="s">
        <v>33</v>
      </c>
      <c r="B106" s="63" t="s">
        <v>113</v>
      </c>
      <c r="C106" s="48">
        <v>12686</v>
      </c>
    </row>
    <row r="107" spans="1:3" x14ac:dyDescent="0.25">
      <c r="A107" s="66" t="s">
        <v>33</v>
      </c>
      <c r="B107" s="63" t="s">
        <v>123</v>
      </c>
      <c r="C107" s="48">
        <v>-3719</v>
      </c>
    </row>
    <row r="108" spans="1:3" x14ac:dyDescent="0.25">
      <c r="A108" s="66" t="s">
        <v>33</v>
      </c>
      <c r="B108" s="63" t="s">
        <v>127</v>
      </c>
      <c r="C108" s="48">
        <v>5000</v>
      </c>
    </row>
    <row r="109" spans="1:3" ht="11.25" customHeight="1" x14ac:dyDescent="0.3">
      <c r="A109" s="17"/>
      <c r="B109" s="18"/>
      <c r="C109" s="46"/>
    </row>
    <row r="110" spans="1:3" ht="17.25" customHeight="1" x14ac:dyDescent="0.3">
      <c r="A110" s="51" t="s">
        <v>59</v>
      </c>
      <c r="B110" s="18" t="s">
        <v>47</v>
      </c>
      <c r="C110" s="67">
        <f>C111</f>
        <v>-8967</v>
      </c>
    </row>
    <row r="111" spans="1:3" ht="16.5" x14ac:dyDescent="0.3">
      <c r="A111" s="49" t="s">
        <v>33</v>
      </c>
      <c r="B111" s="21" t="s">
        <v>60</v>
      </c>
      <c r="C111" s="55">
        <v>-8967</v>
      </c>
    </row>
    <row r="112" spans="1:3" ht="11.25" customHeight="1" x14ac:dyDescent="0.3">
      <c r="A112" s="20"/>
      <c r="B112" s="21"/>
      <c r="C112" s="48"/>
    </row>
    <row r="113" spans="1:5" ht="16.5" x14ac:dyDescent="0.3">
      <c r="A113" s="31" t="s">
        <v>116</v>
      </c>
      <c r="B113" s="18" t="s">
        <v>117</v>
      </c>
      <c r="C113" s="51" t="s">
        <v>120</v>
      </c>
    </row>
    <row r="114" spans="1:5" ht="16.5" x14ac:dyDescent="0.3">
      <c r="A114" s="20" t="s">
        <v>118</v>
      </c>
      <c r="B114" s="21" t="s">
        <v>119</v>
      </c>
      <c r="C114" s="49" t="s">
        <v>120</v>
      </c>
    </row>
    <row r="115" spans="1:5" ht="12" customHeight="1" x14ac:dyDescent="0.3">
      <c r="A115" s="50"/>
      <c r="B115" s="18"/>
      <c r="C115" s="46"/>
      <c r="E115"/>
    </row>
    <row r="116" spans="1:5" ht="14.25" customHeight="1" x14ac:dyDescent="0.25">
      <c r="A116" s="33"/>
      <c r="B116" s="33"/>
      <c r="C116" s="57"/>
    </row>
    <row r="117" spans="1:5" x14ac:dyDescent="0.25">
      <c r="A117" s="64"/>
      <c r="B117" s="5" t="s">
        <v>128</v>
      </c>
      <c r="C117" s="65"/>
    </row>
    <row r="118" spans="1:5" x14ac:dyDescent="0.25">
      <c r="A118" s="64"/>
      <c r="B118" s="5"/>
      <c r="C118" s="65"/>
    </row>
    <row r="119" spans="1:5" x14ac:dyDescent="0.25">
      <c r="A119" s="64"/>
      <c r="B119" s="5"/>
      <c r="C119" s="65"/>
    </row>
    <row r="121" spans="1:5" x14ac:dyDescent="0.25">
      <c r="B121" s="61" t="s">
        <v>44</v>
      </c>
      <c r="C121" s="62"/>
      <c r="D121" s="62"/>
    </row>
    <row r="122" spans="1:5" x14ac:dyDescent="0.25">
      <c r="B122" s="62" t="s">
        <v>45</v>
      </c>
      <c r="C122" s="62"/>
      <c r="D122" s="6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 3</vt:lpstr>
      <vt:lpstr>ro4</vt:lpstr>
      <vt:lpstr>'ro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2016-08-26T10:06:18Z</dcterms:modified>
</cp:coreProperties>
</file>