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75" windowHeight="9720" activeTab="5"/>
  </bookViews>
  <sheets>
    <sheet name="SCHVÁLENÝ MsZ" sheetId="1" r:id="rId1"/>
    <sheet name="ROZPOčTOVÉ OPATR.1" sheetId="2" r:id="rId2"/>
    <sheet name="RO 32012" sheetId="3" r:id="rId3"/>
    <sheet name="RO 6-2012" sheetId="4" r:id="rId4"/>
    <sheet name="RO 7 2012" sheetId="5" r:id="rId5"/>
    <sheet name="RO 8 2012" sheetId="6" r:id="rId6"/>
  </sheets>
  <definedNames/>
  <calcPr fullCalcOnLoad="1"/>
</workbook>
</file>

<file path=xl/sharedStrings.xml><?xml version="1.0" encoding="utf-8"?>
<sst xmlns="http://schemas.openxmlformats.org/spreadsheetml/2006/main" count="2687" uniqueCount="453">
  <si>
    <t>Bežné príjmy:</t>
  </si>
  <si>
    <t>Dane z príjmov, ziskov a kapitál. majetku</t>
  </si>
  <si>
    <t>Daň z príjmov fyzických osôb</t>
  </si>
  <si>
    <t>Daň z majetku</t>
  </si>
  <si>
    <t>Daň z nehnuteľností PO a FO</t>
  </si>
  <si>
    <t>Dane za špecifické služby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</si>
  <si>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</si>
  <si>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</si>
  <si>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</si>
  <si>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</si>
  <si>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</si>
  <si>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</si>
  <si>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Za uloženie odpadu (platia TS)</t>
  </si>
  <si>
    <t>Za komunálny odpad (občania NO)</t>
  </si>
  <si>
    <t>Príjmy z podnik. a z vlastníctva majetku</t>
  </si>
  <si>
    <t>Príjmy ostatné /nájom pozemkov, vrátane cintorínskych poplatkov/</t>
  </si>
  <si>
    <t>Nájom dočasné parkovanie</t>
  </si>
  <si>
    <t>Nájom nebytových priestorov (nájomníci+BPN)</t>
  </si>
  <si>
    <t>Príjmy z prenájmu bytov -BPN</t>
  </si>
  <si>
    <t>Nájom priestorov DKN</t>
  </si>
  <si>
    <r>
      <t xml:space="preserve">Nájom priestorov ZŠ Komenského </t>
    </r>
    <r>
      <rPr>
        <sz val="8"/>
        <rFont val="Arial CE"/>
        <family val="0"/>
      </rPr>
      <t>(bez rozpočt.klasifikácie)</t>
    </r>
  </si>
  <si>
    <t>Nájom priestorov ZŠ Brehy (bez rozpočt.klasifikácie)</t>
  </si>
  <si>
    <t>Nájom nebytových priestorov CVČ (bez rozpočt.klasifikácie)</t>
  </si>
  <si>
    <t>Administratívne poplatky a platby</t>
  </si>
  <si>
    <t>Administratívne poplatky /správne poplatky/</t>
  </si>
  <si>
    <t>Pokuty</t>
  </si>
  <si>
    <t>Recyklačný fond</t>
  </si>
  <si>
    <t>Za opatrovateľskú službu</t>
  </si>
  <si>
    <t>Preplatky EE, vody a tepla - BPN</t>
  </si>
  <si>
    <t>iné príjmy + príjmy z reklamy</t>
  </si>
  <si>
    <t>Platby rodičov  MŠ</t>
  </si>
  <si>
    <t>Poplatok za znečistenie ovzdušia</t>
  </si>
  <si>
    <t>Úroky z domácich pôžičiek a vkladov</t>
  </si>
  <si>
    <t>Z účtov finančného hospodárenia</t>
  </si>
  <si>
    <t>Iné nedaňové príjmy</t>
  </si>
  <si>
    <t>Výťažok z výherných automatov</t>
  </si>
  <si>
    <t>Príjem z dobropisov</t>
  </si>
  <si>
    <t>Transfer</t>
  </si>
  <si>
    <t>Za verejnoprospešné služby</t>
  </si>
  <si>
    <t>Dotácia na stavebný úrad</t>
  </si>
  <si>
    <t>Dotácia na cesty</t>
  </si>
  <si>
    <t>Dotácia od UPSVaR na chránenú dielňu</t>
  </si>
  <si>
    <t>Dotácia na sociálne služby</t>
  </si>
  <si>
    <t>Transfer pre matričný úrad</t>
  </si>
  <si>
    <t>Dotácia na voľby</t>
  </si>
  <si>
    <t>Dotácia - evidencia obyvateľstva</t>
  </si>
  <si>
    <t>Dotácia na sociál. znevýhodn. (SZP)</t>
  </si>
  <si>
    <t>RP záškoláctvo</t>
  </si>
  <si>
    <t>Dotácia starostlivosť o životné prostredie</t>
  </si>
  <si>
    <t>Dotácia na odchodné - Základná škola Komenského</t>
  </si>
  <si>
    <t>Transfer pre školské zariadenia - ZŠ</t>
  </si>
  <si>
    <t>Transfer pre školský úrad</t>
  </si>
  <si>
    <t>Dotácia na učebné pomôcky</t>
  </si>
  <si>
    <t>Dotácia pre deti v hmotnej núdzi - stravné</t>
  </si>
  <si>
    <t>Dotácia na dopravné</t>
  </si>
  <si>
    <t>Dotácia na vzdelávacie poukazy</t>
  </si>
  <si>
    <t>Dotácia pre MŠ - posledný ročník</t>
  </si>
  <si>
    <t>Dotácia ŠFRB</t>
  </si>
  <si>
    <t>Príspevky obcí na spoločný úrad</t>
  </si>
  <si>
    <t>Bežné príjmy spolu:</t>
  </si>
  <si>
    <t>Kapitálové príjmy:</t>
  </si>
  <si>
    <t>Príjem z predaja kapitálových aktív</t>
  </si>
  <si>
    <t>Príjem z predaja pozemkov</t>
  </si>
  <si>
    <t>Dotácie kapitálové</t>
  </si>
  <si>
    <t>Dom pre seniorov Námestovo</t>
  </si>
  <si>
    <t>Revitalizácia verejných priestranstiev - Nábrežie</t>
  </si>
  <si>
    <t>Rekonštrukcia verejného osvetlenia</t>
  </si>
  <si>
    <t>Kapitálové príjmy spolu</t>
  </si>
  <si>
    <t>Bežné výdavky:</t>
  </si>
  <si>
    <t>01.1.1.</t>
  </si>
  <si>
    <t>Výdavky MsÚ a MsZ</t>
  </si>
  <si>
    <t>Mzdy,platy a ost.osobné vyrovnania</t>
  </si>
  <si>
    <t>Poistné a príspevky do fondov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</si>
  <si>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</si>
  <si>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</si>
  <si>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</si>
  <si>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</si>
  <si>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</si>
  <si>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Interierové vybavenie</t>
  </si>
  <si>
    <t>Výpočtová technika</t>
  </si>
  <si>
    <t>Telekomunikačná technika</t>
  </si>
  <si>
    <t>Prevádzkové stroje,prístroje,zariadenia,technika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</si>
  <si>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</si>
  <si>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</si>
  <si>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</si>
  <si>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</si>
  <si>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</si>
  <si>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</si>
  <si>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</si>
  <si>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</si>
  <si>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</si>
  <si>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</si>
  <si>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Pracovný odev, obuv a pracovné pomôcky(vodič)</t>
  </si>
  <si>
    <t>Údržba interierového vybavenia-nábytku</t>
  </si>
  <si>
    <t>Údržba výpočtovej techniky vrátane softvéru</t>
  </si>
  <si>
    <t>Údržba telekomunikačnej techniky</t>
  </si>
  <si>
    <t>Údržba prevádzkových strojov,prístrojov a zariadení</t>
  </si>
  <si>
    <t>Údržba signálnobezpečnostnej techniky</t>
  </si>
  <si>
    <t>Údržba budov</t>
  </si>
  <si>
    <t>Údržba budova - klimatizácia server</t>
  </si>
  <si>
    <t>Nájomné (klub dôchodcov, pozemky LESY SR,SPF)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</si>
  <si>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</si>
  <si>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</si>
  <si>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</si>
  <si>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</si>
  <si>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</si>
  <si>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r>
      <t>Špeciálne služby</t>
    </r>
    <r>
      <rPr>
        <sz val="8"/>
        <rFont val="Arial CE"/>
        <family val="0"/>
      </rPr>
      <t>(ochrana objektu MsÚ, žiadosti EU, )</t>
    </r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</si>
  <si>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</si>
  <si>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</si>
  <si>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</si>
  <si>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</si>
  <si>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</si>
  <si>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</si>
  <si>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</si>
  <si>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</si>
  <si>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</si>
  <si>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Daň z príjmu - z predaja majetku v r.2011</t>
  </si>
  <si>
    <t>Preddavky na daň z príjmu právnických osôb</t>
  </si>
  <si>
    <t>Dane a miestne poplatky</t>
  </si>
  <si>
    <t>Príspevok mesta na spoločný úrad</t>
  </si>
  <si>
    <t>Odchodné</t>
  </si>
  <si>
    <t>Náhrady príjmu za nemoc</t>
  </si>
  <si>
    <t>01.1.1</t>
  </si>
  <si>
    <t>Stavebný úrad</t>
  </si>
  <si>
    <t>610000</t>
  </si>
  <si>
    <t>Mzdy,platy a ost. osob. vyrovnania</t>
  </si>
  <si>
    <t>Ostatné výdavky na činnosť</t>
  </si>
  <si>
    <t>01.1.6.</t>
  </si>
  <si>
    <t>Obce</t>
  </si>
  <si>
    <r>
      <t>Špeciálne služby</t>
    </r>
    <r>
      <rPr>
        <sz val="8"/>
        <rFont val="Arial CE"/>
        <family val="0"/>
      </rPr>
      <t>(znalec.posudky)</t>
    </r>
  </si>
  <si>
    <t>63xxxx</t>
  </si>
  <si>
    <t>Evidencia obyvateľstva - dotácie</t>
  </si>
  <si>
    <t>01.1.2.</t>
  </si>
  <si>
    <t>Finančná a rozpočtová oblasť</t>
  </si>
  <si>
    <t>Auditorské služby</t>
  </si>
  <si>
    <t>Poplatky banke</t>
  </si>
  <si>
    <t>Daň zrážkou banka</t>
  </si>
  <si>
    <t>01.3.3.</t>
  </si>
  <si>
    <t>Matričný úrad</t>
  </si>
  <si>
    <t xml:space="preserve">Mzdy,platy a ost.osob.vyrovnania </t>
  </si>
  <si>
    <t>01.6.0.</t>
  </si>
  <si>
    <t>Voľby a sčítanie obyvateľov</t>
  </si>
  <si>
    <t>01.7.0.</t>
  </si>
  <si>
    <t>Transakcie verejného dlhu</t>
  </si>
  <si>
    <t>Úroky z úveru ZŠ Komenského</t>
  </si>
  <si>
    <t>Úroky z úveru MŠ Veterná 150</t>
  </si>
  <si>
    <t>Úroky z úveru ZŠ Brehy</t>
  </si>
  <si>
    <t>Úroky z úveru Dom seniorov</t>
  </si>
  <si>
    <t>Úroky z úveru Revitalizácia VP - Nábrežie Oravskej priehr.</t>
  </si>
  <si>
    <t>Úroky z úveru - 16 b.j. Komenského II. etapa</t>
  </si>
  <si>
    <t>03.1.0.</t>
  </si>
  <si>
    <t>Policajné služby</t>
  </si>
  <si>
    <t>z toho prevádzkové náklady spolu</t>
  </si>
  <si>
    <t>Chránená dielňa</t>
  </si>
  <si>
    <t>03.2.0.</t>
  </si>
  <si>
    <t>Požiarna ochrana</t>
  </si>
  <si>
    <t>04.5.1.</t>
  </si>
  <si>
    <t>Cestná doprava</t>
  </si>
  <si>
    <t>ŠSÚ pre miestne komunikácie</t>
  </si>
  <si>
    <t>Transfer pre TS - dopravne značenie a údržba MK</t>
  </si>
  <si>
    <t>05.1.0.</t>
  </si>
  <si>
    <t>Nakladanie s odpadmi</t>
  </si>
  <si>
    <t>Triedenie odpadu-nákup vriec</t>
  </si>
  <si>
    <t>Monitorovacia správa na skládku odpadu a Zberný dvor</t>
  </si>
  <si>
    <t>Transfer TS - podpora a rozvoj separovaného zberu</t>
  </si>
  <si>
    <t>Transfer TS - čistenie MK,ver.priest.</t>
  </si>
  <si>
    <t>Transfer TS - služby za uloženie a likvidáciu odpadu</t>
  </si>
  <si>
    <t>05.6.0.</t>
  </si>
  <si>
    <t>Starostlivosť o životné prostredie</t>
  </si>
  <si>
    <t>Prenesený výkon životné prostredie</t>
  </si>
  <si>
    <t>06.1.0</t>
  </si>
  <si>
    <t>Štátny fond rozvoja bývania</t>
  </si>
  <si>
    <t>ŠFRB mzdy</t>
  </si>
  <si>
    <t>ŠFRB fondy</t>
  </si>
  <si>
    <t>Tovary a služby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</si>
  <si>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</si>
  <si>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</si>
  <si>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</si>
  <si>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</si>
  <si>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</si>
  <si>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</si>
  <si>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Právne služby</t>
  </si>
  <si>
    <t>Transfer TS - údržba verejnej zelene, detských ihrísk</t>
  </si>
  <si>
    <t>06.4.0.</t>
  </si>
  <si>
    <t>Verejné osvetlenie</t>
  </si>
  <si>
    <t>EE verejné osvetlenie</t>
  </si>
  <si>
    <t>Vodné, stočné námestie</t>
  </si>
  <si>
    <t>Monitorovacia správa na Verejné osvetlenie - EU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</si>
  <si>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</si>
  <si>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</si>
  <si>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</si>
  <si>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</si>
  <si>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</si>
  <si>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</si>
  <si>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</si>
  <si>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Grant športové organizácie</t>
  </si>
  <si>
    <t>Príspevok pre ALTIS</t>
  </si>
  <si>
    <t>Súťaže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</si>
  <si>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</si>
  <si>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</si>
  <si>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</si>
  <si>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</si>
  <si>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</si>
  <si>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</si>
  <si>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</si>
  <si>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Údržba miestneho rozhlasu</t>
  </si>
  <si>
    <t>08.4.0.</t>
  </si>
  <si>
    <t>Náboženské a iné spoločenské služby</t>
  </si>
  <si>
    <t>632xxx</t>
  </si>
  <si>
    <t>Cintorín elektrika, voda</t>
  </si>
  <si>
    <t>633xxx</t>
  </si>
  <si>
    <t>Kultúrne akcie mesta</t>
  </si>
  <si>
    <t>Členské ZMOS</t>
  </si>
  <si>
    <t>Členské ZMOBO</t>
  </si>
  <si>
    <t>Členské RVC Martin</t>
  </si>
  <si>
    <t>Členské agentúra SEVER</t>
  </si>
  <si>
    <t>Členské Združenie región Beskydy</t>
  </si>
  <si>
    <t>Členské komunálne asociácie</t>
  </si>
  <si>
    <t>09.1.1</t>
  </si>
  <si>
    <t>Školský úrad</t>
  </si>
  <si>
    <t>Mzdy,platy a ost. osobné vyrovnania</t>
  </si>
  <si>
    <t>09.1.1.</t>
  </si>
  <si>
    <t>Predškolská výchova - MŠ</t>
  </si>
  <si>
    <t>MŠ Komenského-rozšírenie triedy-oprava spodného podlažia</t>
  </si>
  <si>
    <t>Monitorovacia správa pre MŠ Bernoláíkova a Veterná</t>
  </si>
  <si>
    <t>Dotácia na výchovu a vzdelávanie MŠ posledný ročník</t>
  </si>
  <si>
    <t>09.1.2.</t>
  </si>
  <si>
    <t>Základné vzdelanie</t>
  </si>
  <si>
    <t>ZŠ Komenského -presené kompetencie(bez RK)</t>
  </si>
  <si>
    <t>Dotácia na sociálne znevýhodn. -SZP (bez RK)</t>
  </si>
  <si>
    <t>Dotácia učebné pomôcky(bez RK)</t>
  </si>
  <si>
    <t>Dotácia dopravné(bez RK)</t>
  </si>
  <si>
    <t>Dotácia vzdelávacie poukazy(bez RK)</t>
  </si>
  <si>
    <t>Školský klub(bez RK)</t>
  </si>
  <si>
    <t>ZŠS pri ZŠ Komenského(bez RK)</t>
  </si>
  <si>
    <t>Dotácia na bežné výdavky (príjmy z prenájmu)(bez RK)</t>
  </si>
  <si>
    <t>Príspevok na plavecký výcvik(bez RK)</t>
  </si>
  <si>
    <t>Dotácia na projekt E-learning</t>
  </si>
  <si>
    <t>Monitorovacia správa -EU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</si>
  <si>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</si>
  <si>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</si>
  <si>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</si>
  <si>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</si>
  <si>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Školský klub</t>
  </si>
  <si>
    <t>ZŠS pri ZŠ Brehy</t>
  </si>
  <si>
    <t>Dotácia na bežné výdavky (príjmy z prenájmu) bez RK</t>
  </si>
  <si>
    <t>Príspevok na plavecký výcvik (bez RK)</t>
  </si>
  <si>
    <t>09.5.0.1.</t>
  </si>
  <si>
    <t>Základná umelecká škola</t>
  </si>
  <si>
    <t>Príspevok na činnosť ZUŠ Ignáca Kolčáka (bez RK)</t>
  </si>
  <si>
    <t>Transfer Súkromná ZUŠ Fernezová</t>
  </si>
  <si>
    <t>Transfer Súkromná ZUŠ Babuliaková</t>
  </si>
  <si>
    <t>ŠKD + Cirkevná ZŠ</t>
  </si>
  <si>
    <t>Cirkevná ZŠ sv. Gorazda-príspevok lyžiarsky výcvik</t>
  </si>
  <si>
    <t xml:space="preserve">Školský klub pri Cirkevnej základnej škole </t>
  </si>
  <si>
    <t>09.5.0.2.</t>
  </si>
  <si>
    <t>Centrum voľného času Maják (bez RK)</t>
  </si>
  <si>
    <t>Dotácia na činnosť</t>
  </si>
  <si>
    <t>Dotácia vo výške príjmov z nájmu</t>
  </si>
  <si>
    <t>10.</t>
  </si>
  <si>
    <t>Sociálne zabezpečenie</t>
  </si>
  <si>
    <t>10.2.0.2.</t>
  </si>
  <si>
    <t>Ďalšie soc.služby - opatrovateľská služba</t>
  </si>
  <si>
    <t>Mzdy,platy a ost.osobné vyrovania</t>
  </si>
  <si>
    <t>Opatrovateľská služba - školenie a stravné (zmena textu)</t>
  </si>
  <si>
    <t>Domov seniorov - špeciálne služby-EU</t>
  </si>
  <si>
    <t>10.4.0.5.</t>
  </si>
  <si>
    <t>Ďalšie soc.služby - rodina a deti (zmena prečíslov.z10.4.0.3.)</t>
  </si>
  <si>
    <t>Rodinné prídavky - záškoláctvo</t>
  </si>
  <si>
    <t>Jednorázová dávka sociálnej pomoci</t>
  </si>
  <si>
    <t>10.4.0.4.</t>
  </si>
  <si>
    <t>Príspevky neštátnym subjektom - rodina a deti</t>
  </si>
  <si>
    <t>10.7.0.</t>
  </si>
  <si>
    <t>Sociálna pomoc občanom v hmotnej a soc. núdzi</t>
  </si>
  <si>
    <t>Útulok pre bezdomovcov</t>
  </si>
  <si>
    <t>Prepravné - potravinová pomoc z Potravinovej banky</t>
  </si>
  <si>
    <t>Pochovávanie na trovy obce</t>
  </si>
  <si>
    <t>Strava pre deti v hmotnej núdzi  - SŠI - stravné</t>
  </si>
  <si>
    <t>Stravovanie deti v hmotnej núdzi ZŠ Komenského-stravné</t>
  </si>
  <si>
    <t>Stravovanie deti v hmotnej núdzi ZŠ Brehy -stravné</t>
  </si>
  <si>
    <t>MŠ učebné pomôcky</t>
  </si>
  <si>
    <t>Cirkevná charita - sociálne služby</t>
  </si>
  <si>
    <t>SŠI - učebné pomôcky</t>
  </si>
  <si>
    <t>Bežné výdavky spolu:</t>
  </si>
  <si>
    <t>Kapitálové výdavky:</t>
  </si>
  <si>
    <t>Výdavky Mestského úradu</t>
  </si>
  <si>
    <t>Nákup pozemkov - pod nový cintorín, resp. úprava cintorína</t>
  </si>
  <si>
    <t>Nákup pozemkov  Čerchle</t>
  </si>
  <si>
    <t>Kamerový systém pri Základnej škole Brehy</t>
  </si>
  <si>
    <t>Kamerový systém na zrekonštruované Nábrežie Or. Priehrady</t>
  </si>
  <si>
    <t>04.5.1</t>
  </si>
  <si>
    <t>Doprava</t>
  </si>
  <si>
    <t>Ulica Mlynská - štrkovanie</t>
  </si>
  <si>
    <t>Ulica v Zubrohlave - štrkovanie</t>
  </si>
  <si>
    <t>Ulica Lesná - štrkovanie</t>
  </si>
  <si>
    <t>717001</t>
  </si>
  <si>
    <t>Ulica Lesná-projekt a geologický prieskum</t>
  </si>
  <si>
    <t>05.1.0</t>
  </si>
  <si>
    <t>Odpady TS</t>
  </si>
  <si>
    <t xml:space="preserve">Zberný dvor </t>
  </si>
  <si>
    <t>Pripravované kapitálové výdavky</t>
  </si>
  <si>
    <t>Dom seniorov</t>
  </si>
  <si>
    <t>Vecné bremeno kanalizácia</t>
  </si>
  <si>
    <t>Dom kultúry - modernizácia</t>
  </si>
  <si>
    <t>Stavebno technický dozor - Dom seniorov</t>
  </si>
  <si>
    <t>Osvetlenie ulica Poľanová - realizácia</t>
  </si>
  <si>
    <t>Predškolská výchova</t>
  </si>
  <si>
    <t>Rekonštrukcia hospodárskeho pavilónu - MŠ IX Bernolákova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</si>
  <si>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</si>
  <si>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</si>
  <si>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</si>
  <si>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</si>
  <si>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</si>
  <si>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</si>
  <si>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</si>
  <si>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</si>
  <si>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Zostatok prostriedkov z predchádzajúcich rokov</t>
  </si>
  <si>
    <t>Prevod z rezervného fondu</t>
  </si>
  <si>
    <t>Prevod z fondu rozvoja bývania</t>
  </si>
  <si>
    <t>Splátky sociálnych pôžičiek</t>
  </si>
  <si>
    <t>Úver Dom seniorov</t>
  </si>
  <si>
    <t>Úver Revitalizácia verejných priestranstiev - nábrežie</t>
  </si>
  <si>
    <t>Finančné operácie príjmové spolu</t>
  </si>
  <si>
    <t>Finančné operácie výdavkové:</t>
  </si>
  <si>
    <t>Splácanie pôžičky za osobné motor.vozidlo pre MsÚ</t>
  </si>
  <si>
    <t>Splácanie úveru Dom seniorov</t>
  </si>
  <si>
    <t>Splácanie úveru Revitalizácia ver. priest. - nábrežie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</si>
  <si>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</si>
  <si>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</si>
  <si>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</si>
  <si>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</si>
  <si>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</si>
  <si>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</si>
  <si>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</si>
  <si>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Bežné výdavky</t>
  </si>
  <si>
    <t>Kapitálové výdavky</t>
  </si>
  <si>
    <t>Finančné operácie výdavkové</t>
  </si>
  <si>
    <t>Rozpočtové výdavky spolu</t>
  </si>
  <si>
    <t>Hospodárenie celkom</t>
  </si>
  <si>
    <t>Ing. Ján Kadera</t>
  </si>
  <si>
    <t>primátor</t>
  </si>
  <si>
    <t>Technické vybavenie k 37 BJ na ul. Štefánikovej</t>
  </si>
  <si>
    <t>Dotácia - eurofondy - ZŠ Brehy</t>
  </si>
  <si>
    <t>Osobné motorové vozidlo pre MsP</t>
  </si>
  <si>
    <t>vymazané</t>
  </si>
  <si>
    <t>vypúšťa sa, je v r.2011</t>
  </si>
  <si>
    <t>zmena</t>
  </si>
  <si>
    <t>NESCHVALENE</t>
  </si>
  <si>
    <t>Energetický certifikát</t>
  </si>
  <si>
    <t>Energetický certifikát MŠ Veterná a Bernolákova</t>
  </si>
  <si>
    <t>Geometrické plány</t>
  </si>
  <si>
    <t>Projekty na byty</t>
  </si>
  <si>
    <t>Projekt prístavby DKN</t>
  </si>
  <si>
    <t>presun z 06.2.0.</t>
  </si>
  <si>
    <t>Revitalizácia Nábrežia - plávajúca fontána</t>
  </si>
  <si>
    <t>MŠ Veterná-rekonštrukcia dlažby pergoly</t>
  </si>
  <si>
    <t>zmena, schválené 10tis.€</t>
  </si>
  <si>
    <t>Rekonštrukcia nádvoria ZŠ Komenského+CVČ - vyasfaltovanie</t>
  </si>
  <si>
    <t>Ulica Mlynská - rekonštrukcia nad oporným múrom</t>
  </si>
  <si>
    <t>Parkovisko Nábrežie - vyasfaltovanie</t>
  </si>
  <si>
    <t>Bezbariérový vstup na Nábrežie - rampa pri amfiteátri</t>
  </si>
  <si>
    <t>Rekonštrukcia pódia na amfiteatri Nábrežie</t>
  </si>
  <si>
    <t>Ulica Mlynská - chodníky (odstránenie podkladu a vyasfaltovanie)</t>
  </si>
  <si>
    <t>Sídlisko Brehy - asfaltovanie chodníkov pod Papučou</t>
  </si>
  <si>
    <t xml:space="preserve">Ulica Poľanová - asfaltovanie </t>
  </si>
  <si>
    <t>Územný plán mesta - koncept</t>
  </si>
  <si>
    <t>Obstaranie územného plánu</t>
  </si>
  <si>
    <t>Ulica Borinová,Šipová, Mlynská,Kvetná,Zubrohlava,Lesná-asfaltová úprava</t>
  </si>
  <si>
    <t xml:space="preserve">          Rozpočet Mesta Námestovo na rok 2012</t>
  </si>
  <si>
    <t>Vyvesené na mestskej úradnej tabuli dňa 21.12.2011</t>
  </si>
  <si>
    <t>Schválené mestským zastupiteľstvom dňa 19.12.2011</t>
  </si>
  <si>
    <t>212xxx</t>
  </si>
  <si>
    <t>SCHVÁLENÉ R. 2012</t>
  </si>
  <si>
    <t>ZMENA RO č.1 - 27.2.</t>
  </si>
  <si>
    <t>Príspevok z audiovizuálneho fondu pre DKN na digitalizáciu kina</t>
  </si>
  <si>
    <t>Pozemkové úpravy Čerchle + Vojenské</t>
  </si>
  <si>
    <t>Geológia Vojenské</t>
  </si>
  <si>
    <t>09.1.2.1.</t>
  </si>
  <si>
    <t>Cirkevná základná škola</t>
  </si>
  <si>
    <t>Príspevok na lyžiarsky výcvik</t>
  </si>
  <si>
    <t>Príspevok na plavecký výcvik</t>
  </si>
  <si>
    <t>01.1.1.6.</t>
  </si>
  <si>
    <t>Kúpa pozemkov - IBV Čerchle</t>
  </si>
  <si>
    <t>Rozšírenie cesty a parkovacích miest na ulici Slnečná</t>
  </si>
  <si>
    <t>7xxxxx</t>
  </si>
  <si>
    <t>Digitalizácia kina</t>
  </si>
  <si>
    <t>ZMENA RO č. 2 - 30.4.</t>
  </si>
  <si>
    <t>Dotácia na spracovanie územnoplánovacej dokumentácie</t>
  </si>
  <si>
    <t>Súdne poplatky pri súdnom spore Stavebný podnik, s.r.o.</t>
  </si>
  <si>
    <t>Právne služby pri súdnom spore so Stavebným podnikom, s.r.o.</t>
  </si>
  <si>
    <t>Príspevok TS - oprava odtokového žľabu na námestí</t>
  </si>
  <si>
    <t>Príspevok TS - oprava schodov pri DKN a katolíckom dome</t>
  </si>
  <si>
    <r>
      <t xml:space="preserve">Príspevok TS - na vyštrkovanie a úpravu plochy Nábrežie </t>
    </r>
    <r>
      <rPr>
        <sz val="8"/>
        <rFont val="Arial CE"/>
        <family val="0"/>
      </rPr>
      <t>(pre kolotoče)</t>
    </r>
  </si>
  <si>
    <t>Príspevok TS - na zhotovenie 3 ks informač.tabúľ(3x2,4m),práce,materiál</t>
  </si>
  <si>
    <t>Príspevok TS - odvodnenie parkoviska pri SAD</t>
  </si>
  <si>
    <t>Príspevok TS - palisády na ul. ČK (za OD Janckulík)</t>
  </si>
  <si>
    <t>Pripokládka kábla ulica Šipová na VO a mestský rozhlas</t>
  </si>
  <si>
    <t>Vyhlásenie na úradnej tabuli:</t>
  </si>
  <si>
    <t>Vyvesené dňa 02.05.2012</t>
  </si>
  <si>
    <t>Zvesené dňa ....................</t>
  </si>
  <si>
    <t>Schválené MsZ v Námestove dňa 30.04.2012</t>
  </si>
  <si>
    <t>ZMENA RO č. 3 - 13.6.</t>
  </si>
  <si>
    <t>Parkovací automat na Námestí Antona Bernoláka</t>
  </si>
  <si>
    <t>Príspevok TS - predĺženie kanála pri ČSOB</t>
  </si>
  <si>
    <t>Príspevok TS - údržba mini ihriska pri ZŠ Komenského</t>
  </si>
  <si>
    <t>717xxx</t>
  </si>
  <si>
    <t>Karanténna stanica pre psov</t>
  </si>
  <si>
    <t>717002</t>
  </si>
  <si>
    <t>Ulica Mlynská a Sladkovičova - rekonštrukcia</t>
  </si>
  <si>
    <t>Ulica Hlinisko a Kvetná - štrkovanie</t>
  </si>
  <si>
    <t>Vybudovanie Skate parku - betónová plocha na Nábreží</t>
  </si>
  <si>
    <t>Dokončenie chodníka na Nábreží</t>
  </si>
  <si>
    <t>Vyvesené dňa 14.06.2012</t>
  </si>
  <si>
    <t>Schválené MsZ v Námestove dňa 13.06.2012</t>
  </si>
  <si>
    <t>Údržba budov - klimatizácia server</t>
  </si>
  <si>
    <t>MŠ Komenského – zriadenie novej triedy</t>
  </si>
  <si>
    <t xml:space="preserve">Statické zastabilizovanie priečok a rekonštrukcia soc. zariadenia CVČ </t>
  </si>
  <si>
    <t>ZMENA  RO č.4-23.7.</t>
  </si>
  <si>
    <t>721xxx</t>
  </si>
  <si>
    <t>ZMENA RO č.5-1.10.</t>
  </si>
  <si>
    <t>Príspevok TS - na výmenu okien na MsÚ</t>
  </si>
  <si>
    <t>ZMENA RO č.6-8.10</t>
  </si>
  <si>
    <t>Príspevok TS - na opravu ihriska pri Saleziánoch</t>
  </si>
  <si>
    <t>Príspevok TS - na výmenu okien na budove jedálne ZŠ Komenského</t>
  </si>
  <si>
    <t>Ulica Borinová, Šipová, Mlynská - asfaltová úprava-navýšenie sumy</t>
  </si>
  <si>
    <t>Schválené MsZ v Námestove dňa 8.10.2012</t>
  </si>
  <si>
    <t>Vyvesené dňa 10.10.2012</t>
  </si>
  <si>
    <t>ZMENA RO č.7-5.11</t>
  </si>
  <si>
    <t>Dotácia pre Dom Charitas - denný stacionár</t>
  </si>
  <si>
    <t>Dotácia pre nocľaháreň</t>
  </si>
  <si>
    <t>231xxx</t>
  </si>
  <si>
    <t>Príjem z predaja bytu na ul. Bernolákova</t>
  </si>
  <si>
    <t>Monitorovacie správy - Revitalizácia verej.priestr.-Nábrežie</t>
  </si>
  <si>
    <t>Príspevok TS - vymaľovanie kríža na cintoríne</t>
  </si>
  <si>
    <t>6xxxxx</t>
  </si>
  <si>
    <t>Zúčtovanie nákladov z dotácie pre nocľaháreň</t>
  </si>
  <si>
    <t>Špeciálne stroje a prístroje</t>
  </si>
  <si>
    <t>Asfaltovanie ulice Sladkovičova - slepá ulica</t>
  </si>
  <si>
    <t>Splašková kanalizácia - vecné bremeno</t>
  </si>
  <si>
    <t>MŠ Veterná - asfaltovanie okolo pieskovísk a ich rekonštr.</t>
  </si>
  <si>
    <t>OK</t>
  </si>
  <si>
    <t>Rozpočet Mesta Námestovo na rok 2012</t>
  </si>
  <si>
    <t>Schválené MsZ v Námestove dňa 5.11.2012</t>
  </si>
  <si>
    <t>Vyvesené dňa 7.11.2012</t>
  </si>
  <si>
    <t>ZMENA RO 8-11.12.</t>
  </si>
  <si>
    <t>Príjmy - služby v Altise</t>
  </si>
  <si>
    <t>Reprezentačné výdavky</t>
  </si>
  <si>
    <t>Príspevok na vybavenie jazykovej triedy</t>
  </si>
  <si>
    <t>Ulica Hlinisko, Kvetná, Zubrohlava - asfaltová úprava</t>
  </si>
  <si>
    <t>Ulica Lesná - štrkovanie a asfaltová úprava</t>
  </si>
  <si>
    <t>Schválené MsZ v Námestove dňa 11.12.2012</t>
  </si>
  <si>
    <t>Vyvesené dňa 12.12.2012</t>
  </si>
  <si>
    <t>ok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</si>
</sst>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\P\r\a\vd\a;&quot;Pravda&quot;;&quot;Nepravda&quot;"/>
    <numFmt numFmtId="168" formatCode="[$€-2]\ #\ ##,000_);[Red]\([$¥€-2]\ #\ ##,000\)"/>
  </numFmts>
  <fonts count="51">
    <font>
      <sz val="10"/>
      <name val="Arial"/>
      <family val="0"/>
    </font>
    <font>
      <sz val="8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1" fontId="0" fillId="33" borderId="0" xfId="0" applyNumberFormat="1" applyFill="1" applyAlignment="1">
      <alignment/>
    </xf>
    <xf numFmtId="0" fontId="8" fillId="33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1" fontId="6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1" fontId="6" fillId="34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49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14" fontId="5" fillId="33" borderId="0" xfId="0" applyNumberFormat="1" applyFont="1" applyFill="1" applyAlignment="1">
      <alignment horizontal="right"/>
    </xf>
    <xf numFmtId="1" fontId="5" fillId="33" borderId="0" xfId="0" applyNumberFormat="1" applyFont="1" applyFill="1" applyAlignment="1">
      <alignment/>
    </xf>
    <xf numFmtId="14" fontId="3" fillId="33" borderId="0" xfId="0" applyNumberFormat="1" applyFont="1" applyFill="1" applyAlignment="1">
      <alignment horizontal="right"/>
    </xf>
    <xf numFmtId="14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 applyProtection="1">
      <alignment horizontal="right"/>
      <protection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right"/>
      <protection locked="0"/>
    </xf>
    <xf numFmtId="0" fontId="3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1" fontId="12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" fontId="4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4" borderId="0" xfId="0" applyNumberFormat="1" applyFont="1" applyFill="1" applyAlignment="1">
      <alignment horizontal="right"/>
    </xf>
    <xf numFmtId="0" fontId="8" fillId="34" borderId="0" xfId="0" applyNumberFormat="1" applyFont="1" applyFill="1" applyAlignment="1">
      <alignment horizontal="right"/>
    </xf>
    <xf numFmtId="0" fontId="8" fillId="34" borderId="0" xfId="0" applyFont="1" applyFill="1" applyAlignment="1">
      <alignment/>
    </xf>
    <xf numFmtId="49" fontId="5" fillId="34" borderId="0" xfId="0" applyNumberFormat="1" applyFont="1" applyFill="1" applyAlignment="1">
      <alignment horizontal="right"/>
    </xf>
    <xf numFmtId="1" fontId="0" fillId="34" borderId="0" xfId="0" applyNumberFormat="1" applyFont="1" applyFill="1" applyAlignment="1">
      <alignment/>
    </xf>
    <xf numFmtId="49" fontId="3" fillId="34" borderId="0" xfId="0" applyNumberFormat="1" applyFont="1" applyFill="1" applyAlignment="1">
      <alignment horizontal="right"/>
    </xf>
    <xf numFmtId="0" fontId="3" fillId="34" borderId="0" xfId="0" applyFont="1" applyFill="1" applyAlignment="1">
      <alignment horizontal="right"/>
    </xf>
    <xf numFmtId="1" fontId="0" fillId="34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3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1" fontId="6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0" borderId="0" xfId="0" applyFont="1" applyAlignment="1">
      <alignment/>
    </xf>
    <xf numFmtId="0" fontId="5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/>
    </xf>
    <xf numFmtId="0" fontId="5" fillId="36" borderId="0" xfId="0" applyFont="1" applyFill="1" applyAlignment="1">
      <alignment/>
    </xf>
    <xf numFmtId="1" fontId="6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" fontId="12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ont="1" applyFill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0" xfId="0" applyFont="1" applyAlignment="1">
      <alignment/>
    </xf>
    <xf numFmtId="1" fontId="0" fillId="34" borderId="0" xfId="0" applyNumberFormat="1" applyFill="1" applyAlignment="1">
      <alignment/>
    </xf>
    <xf numFmtId="1" fontId="5" fillId="34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4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4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16" borderId="0" xfId="0" applyFill="1" applyAlignment="1">
      <alignment/>
    </xf>
    <xf numFmtId="0" fontId="5" fillId="16" borderId="0" xfId="0" applyFont="1" applyFill="1" applyAlignment="1">
      <alignment horizontal="right"/>
    </xf>
    <xf numFmtId="0" fontId="5" fillId="16" borderId="0" xfId="0" applyFont="1" applyFill="1" applyAlignment="1">
      <alignment/>
    </xf>
    <xf numFmtId="1" fontId="6" fillId="16" borderId="0" xfId="0" applyNumberFormat="1" applyFont="1" applyFill="1" applyAlignment="1">
      <alignment/>
    </xf>
    <xf numFmtId="0" fontId="3" fillId="16" borderId="0" xfId="0" applyFont="1" applyFill="1" applyAlignment="1">
      <alignment horizontal="right"/>
    </xf>
    <xf numFmtId="0" fontId="0" fillId="16" borderId="0" xfId="0" applyFill="1" applyAlignment="1">
      <alignment horizontal="right"/>
    </xf>
    <xf numFmtId="1" fontId="0" fillId="16" borderId="0" xfId="0" applyNumberFormat="1" applyFill="1" applyAlignment="1">
      <alignment/>
    </xf>
    <xf numFmtId="0" fontId="8" fillId="16" borderId="0" xfId="0" applyFont="1" applyFill="1" applyAlignment="1">
      <alignment horizontal="right"/>
    </xf>
    <xf numFmtId="0" fontId="9" fillId="16" borderId="0" xfId="0" applyFont="1" applyFill="1" applyAlignment="1">
      <alignment/>
    </xf>
    <xf numFmtId="0" fontId="3" fillId="16" borderId="0" xfId="0" applyFont="1" applyFill="1" applyAlignment="1">
      <alignment horizontal="right"/>
    </xf>
    <xf numFmtId="0" fontId="3" fillId="16" borderId="0" xfId="0" applyFont="1" applyFill="1" applyAlignment="1">
      <alignment/>
    </xf>
    <xf numFmtId="49" fontId="5" fillId="16" borderId="0" xfId="0" applyNumberFormat="1" applyFont="1" applyFill="1" applyAlignment="1">
      <alignment horizontal="right"/>
    </xf>
    <xf numFmtId="0" fontId="5" fillId="16" borderId="0" xfId="0" applyFont="1" applyFill="1" applyAlignment="1">
      <alignment/>
    </xf>
    <xf numFmtId="49" fontId="3" fillId="16" borderId="0" xfId="0" applyNumberFormat="1" applyFont="1" applyFill="1" applyAlignment="1">
      <alignment horizontal="right"/>
    </xf>
    <xf numFmtId="0" fontId="5" fillId="16" borderId="0" xfId="0" applyFont="1" applyFill="1" applyAlignment="1">
      <alignment horizontal="right"/>
    </xf>
    <xf numFmtId="1" fontId="0" fillId="16" borderId="0" xfId="0" applyNumberFormat="1" applyFont="1" applyFill="1" applyAlignment="1">
      <alignment/>
    </xf>
    <xf numFmtId="14" fontId="5" fillId="16" borderId="0" xfId="0" applyNumberFormat="1" applyFont="1" applyFill="1" applyAlignment="1">
      <alignment horizontal="right"/>
    </xf>
    <xf numFmtId="1" fontId="5" fillId="16" borderId="0" xfId="0" applyNumberFormat="1" applyFont="1" applyFill="1" applyAlignment="1">
      <alignment/>
    </xf>
    <xf numFmtId="14" fontId="3" fillId="16" borderId="0" xfId="0" applyNumberFormat="1" applyFont="1" applyFill="1" applyAlignment="1">
      <alignment horizontal="right"/>
    </xf>
    <xf numFmtId="14" fontId="4" fillId="16" borderId="0" xfId="0" applyNumberFormat="1" applyFont="1" applyFill="1" applyAlignment="1">
      <alignment horizontal="right"/>
    </xf>
    <xf numFmtId="49" fontId="5" fillId="16" borderId="0" xfId="0" applyNumberFormat="1" applyFont="1" applyFill="1" applyAlignment="1" applyProtection="1">
      <alignment horizontal="right"/>
      <protection/>
    </xf>
    <xf numFmtId="0" fontId="10" fillId="16" borderId="0" xfId="0" applyFont="1" applyFill="1" applyAlignment="1">
      <alignment horizontal="right"/>
    </xf>
    <xf numFmtId="0" fontId="10" fillId="16" borderId="0" xfId="0" applyFont="1" applyFill="1" applyAlignment="1">
      <alignment/>
    </xf>
    <xf numFmtId="49" fontId="5" fillId="16" borderId="0" xfId="0" applyNumberFormat="1" applyFont="1" applyFill="1" applyAlignment="1" applyProtection="1">
      <alignment horizontal="right"/>
      <protection locked="0"/>
    </xf>
    <xf numFmtId="0" fontId="3" fillId="16" borderId="0" xfId="0" applyNumberFormat="1" applyFont="1" applyFill="1" applyAlignment="1">
      <alignment horizontal="right"/>
    </xf>
    <xf numFmtId="0" fontId="6" fillId="16" borderId="0" xfId="0" applyFont="1" applyFill="1" applyAlignment="1">
      <alignment horizontal="right"/>
    </xf>
    <xf numFmtId="0" fontId="6" fillId="16" borderId="0" xfId="0" applyFont="1" applyFill="1" applyAlignment="1">
      <alignment/>
    </xf>
    <xf numFmtId="0" fontId="11" fillId="16" borderId="0" xfId="0" applyFont="1" applyFill="1" applyAlignment="1">
      <alignment horizontal="right"/>
    </xf>
    <xf numFmtId="0" fontId="4" fillId="16" borderId="0" xfId="0" applyFont="1" applyFill="1" applyAlignment="1">
      <alignment horizontal="right"/>
    </xf>
    <xf numFmtId="0" fontId="4" fillId="16" borderId="0" xfId="0" applyFont="1" applyFill="1" applyAlignment="1">
      <alignment/>
    </xf>
    <xf numFmtId="1" fontId="12" fillId="16" borderId="0" xfId="0" applyNumberFormat="1" applyFont="1" applyFill="1" applyAlignment="1">
      <alignment/>
    </xf>
    <xf numFmtId="0" fontId="4" fillId="16" borderId="0" xfId="0" applyFont="1" applyFill="1" applyAlignment="1">
      <alignment horizontal="right"/>
    </xf>
    <xf numFmtId="1" fontId="4" fillId="16" borderId="0" xfId="0" applyNumberFormat="1" applyFont="1" applyFill="1" applyAlignment="1">
      <alignment/>
    </xf>
    <xf numFmtId="0" fontId="0" fillId="16" borderId="0" xfId="0" applyFont="1" applyFill="1" applyAlignment="1">
      <alignment horizontal="right"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0" fillId="7" borderId="0" xfId="0" applyFill="1" applyAlignment="1">
      <alignment horizontal="right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1" fontId="6" fillId="7" borderId="0" xfId="0" applyNumberFormat="1" applyFont="1" applyFill="1" applyAlignment="1">
      <alignment/>
    </xf>
    <xf numFmtId="0" fontId="3" fillId="7" borderId="0" xfId="0" applyFont="1" applyFill="1" applyAlignment="1">
      <alignment/>
    </xf>
    <xf numFmtId="0" fontId="8" fillId="7" borderId="0" xfId="0" applyFont="1" applyFill="1" applyAlignment="1">
      <alignment horizontal="right"/>
    </xf>
    <xf numFmtId="1" fontId="6" fillId="7" borderId="0" xfId="0" applyNumberFormat="1" applyFont="1" applyFill="1" applyAlignment="1">
      <alignment/>
    </xf>
    <xf numFmtId="0" fontId="13" fillId="38" borderId="0" xfId="0" applyFont="1" applyFill="1" applyAlignment="1">
      <alignment/>
    </xf>
    <xf numFmtId="0" fontId="0" fillId="38" borderId="0" xfId="0" applyFill="1" applyAlignment="1">
      <alignment/>
    </xf>
    <xf numFmtId="0" fontId="5" fillId="38" borderId="0" xfId="0" applyFont="1" applyFill="1" applyAlignment="1">
      <alignment/>
    </xf>
    <xf numFmtId="1" fontId="6" fillId="38" borderId="0" xfId="0" applyNumberFormat="1" applyFont="1" applyFill="1" applyAlignment="1">
      <alignment/>
    </xf>
    <xf numFmtId="0" fontId="3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3" fillId="7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/>
    </xf>
    <xf numFmtId="1" fontId="6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0" fontId="5" fillId="38" borderId="0" xfId="0" applyFont="1" applyFill="1" applyAlignment="1">
      <alignment/>
    </xf>
    <xf numFmtId="0" fontId="4" fillId="38" borderId="0" xfId="0" applyFont="1" applyFill="1" applyAlignment="1">
      <alignment/>
    </xf>
    <xf numFmtId="1" fontId="12" fillId="38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2" fillId="7" borderId="0" xfId="0" applyFont="1" applyFill="1" applyAlignment="1">
      <alignment/>
    </xf>
    <xf numFmtId="0" fontId="6" fillId="7" borderId="0" xfId="0" applyFont="1" applyFill="1" applyAlignment="1">
      <alignment horizontal="right"/>
    </xf>
    <xf numFmtId="0" fontId="5" fillId="7" borderId="0" xfId="0" applyNumberFormat="1" applyFont="1" applyFill="1" applyAlignment="1">
      <alignment horizontal="right"/>
    </xf>
    <xf numFmtId="1" fontId="5" fillId="7" borderId="0" xfId="0" applyNumberFormat="1" applyFont="1" applyFill="1" applyAlignment="1">
      <alignment/>
    </xf>
    <xf numFmtId="1" fontId="0" fillId="7" borderId="0" xfId="0" applyNumberFormat="1" applyFill="1" applyAlignment="1">
      <alignment/>
    </xf>
    <xf numFmtId="0" fontId="8" fillId="7" borderId="0" xfId="0" applyNumberFormat="1" applyFont="1" applyFill="1" applyAlignment="1">
      <alignment horizontal="right"/>
    </xf>
    <xf numFmtId="0" fontId="8" fillId="7" borderId="0" xfId="0" applyFont="1" applyFill="1" applyAlignment="1">
      <alignment/>
    </xf>
    <xf numFmtId="49" fontId="5" fillId="7" borderId="0" xfId="0" applyNumberFormat="1" applyFont="1" applyFill="1" applyAlignment="1">
      <alignment horizontal="right"/>
    </xf>
    <xf numFmtId="1" fontId="0" fillId="7" borderId="0" xfId="0" applyNumberFormat="1" applyFont="1" applyFill="1" applyAlignment="1">
      <alignment/>
    </xf>
    <xf numFmtId="49" fontId="3" fillId="7" borderId="0" xfId="0" applyNumberFormat="1" applyFont="1" applyFill="1" applyAlignment="1">
      <alignment horizontal="right"/>
    </xf>
    <xf numFmtId="0" fontId="0" fillId="7" borderId="0" xfId="0" applyFont="1" applyFill="1" applyAlignment="1">
      <alignment/>
    </xf>
    <xf numFmtId="0" fontId="4" fillId="7" borderId="0" xfId="0" applyFont="1" applyFill="1" applyAlignment="1">
      <alignment horizontal="right"/>
    </xf>
    <xf numFmtId="0" fontId="0" fillId="7" borderId="0" xfId="0" applyFont="1" applyFill="1" applyAlignment="1">
      <alignment/>
    </xf>
    <xf numFmtId="1" fontId="0" fillId="7" borderId="0" xfId="0" applyNumberFormat="1" applyFont="1" applyFill="1" applyAlignment="1">
      <alignment/>
    </xf>
    <xf numFmtId="0" fontId="1" fillId="16" borderId="0" xfId="0" applyFont="1" applyFill="1" applyAlignment="1">
      <alignment/>
    </xf>
    <xf numFmtId="0" fontId="15" fillId="0" borderId="0" xfId="0" applyFont="1" applyAlignment="1">
      <alignment/>
    </xf>
    <xf numFmtId="0" fontId="0" fillId="7" borderId="0" xfId="0" applyNumberFormat="1" applyFont="1" applyFill="1" applyAlignment="1">
      <alignment horizontal="right"/>
    </xf>
    <xf numFmtId="49" fontId="0" fillId="7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16" borderId="0" xfId="0" applyFont="1" applyFill="1" applyAlignment="1">
      <alignment/>
    </xf>
    <xf numFmtId="0" fontId="0" fillId="7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39" borderId="0" xfId="0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552450</xdr:colOff>
      <xdr:row>5</xdr:row>
      <xdr:rowOff>66675</xdr:rowOff>
    </xdr:to>
    <xdr:pic>
      <xdr:nvPicPr>
        <xdr:cNvPr id="1" name="Obrázok 1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552450</xdr:colOff>
      <xdr:row>7</xdr:row>
      <xdr:rowOff>66675</xdr:rowOff>
    </xdr:to>
    <xdr:pic>
      <xdr:nvPicPr>
        <xdr:cNvPr id="1" name="Obrázok 1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2385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1162050</xdr:colOff>
      <xdr:row>7</xdr:row>
      <xdr:rowOff>66675</xdr:rowOff>
    </xdr:to>
    <xdr:pic>
      <xdr:nvPicPr>
        <xdr:cNvPr id="1" name="Obrázok 5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61925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1162050</xdr:colOff>
      <xdr:row>8</xdr:row>
      <xdr:rowOff>66675</xdr:rowOff>
    </xdr:to>
    <xdr:pic>
      <xdr:nvPicPr>
        <xdr:cNvPr id="1" name="Obrázok 5" descr="Popis: Popis: Namestovo%20znak%20žltý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1162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0"/>
  <sheetViews>
    <sheetView zoomScalePageLayoutView="0" workbookViewId="0" topLeftCell="A358">
      <selection activeCell="A1" sqref="A1:C430"/>
    </sheetView>
  </sheetViews>
  <sheetFormatPr defaultColWidth="9.140625" defaultRowHeight="12.75"/>
  <cols>
    <col min="1" max="1" width="11.28125" style="0" customWidth="1"/>
    <col min="2" max="2" width="61.421875" style="0" customWidth="1"/>
    <col min="3" max="3" width="20.7109375" style="0" customWidth="1"/>
    <col min="4" max="4" width="24.140625" style="0" customWidth="1"/>
  </cols>
  <sheetData>
    <row r="1" spans="2:3" ht="18">
      <c r="B1" s="1" t="s">
        <v>368</v>
      </c>
      <c r="C1" s="2"/>
    </row>
    <row r="2" spans="1:3" ht="18">
      <c r="A2" s="3"/>
      <c r="B2" s="4"/>
      <c r="C2" s="5"/>
    </row>
    <row r="3" spans="1:2" s="94" customFormat="1" ht="15.75">
      <c r="A3" s="68"/>
      <c r="B3" s="93"/>
    </row>
    <row r="5" spans="1:3" ht="18">
      <c r="A5" s="6" t="s">
        <v>0</v>
      </c>
      <c r="B5" s="7"/>
      <c r="C5" s="8" t="s">
        <v>372</v>
      </c>
    </row>
    <row r="6" spans="1:3" ht="12.75">
      <c r="A6" s="9"/>
      <c r="B6" s="9"/>
      <c r="C6" s="9"/>
    </row>
    <row r="7" spans="1:3" ht="15.75">
      <c r="A7" s="10">
        <v>110</v>
      </c>
      <c r="B7" s="11" t="s">
        <v>1</v>
      </c>
      <c r="C7" s="12">
        <f>C8</f>
        <v>2585300</v>
      </c>
    </row>
    <row r="8" spans="1:3" ht="12.75">
      <c r="A8" s="13">
        <v>111</v>
      </c>
      <c r="B8" s="9" t="s">
        <v>2</v>
      </c>
      <c r="C8" s="9">
        <v>2585300</v>
      </c>
    </row>
    <row r="9" spans="1:3" ht="12.75">
      <c r="A9" s="14"/>
      <c r="B9" s="9"/>
      <c r="C9" s="9"/>
    </row>
    <row r="10" spans="1:3" ht="15.75">
      <c r="A10" s="10">
        <v>120</v>
      </c>
      <c r="B10" s="11" t="s">
        <v>3</v>
      </c>
      <c r="C10" s="12">
        <f>C11</f>
        <v>380000</v>
      </c>
    </row>
    <row r="11" spans="1:3" ht="12.75">
      <c r="A11" s="14">
        <v>121</v>
      </c>
      <c r="B11" s="9" t="s">
        <v>4</v>
      </c>
      <c r="C11" s="9">
        <v>380000</v>
      </c>
    </row>
    <row r="12" spans="1:3" ht="12.75">
      <c r="A12" s="14"/>
      <c r="B12" s="9"/>
      <c r="C12" s="9"/>
    </row>
    <row r="13" spans="1:3" ht="15.75">
      <c r="A13" s="10">
        <v>133</v>
      </c>
      <c r="B13" s="11" t="s">
        <v>5</v>
      </c>
      <c r="C13" s="12">
        <f>SUM(C14:C21)</f>
        <v>270850</v>
      </c>
    </row>
    <row r="14" spans="1:3" ht="12.75">
      <c r="A14" s="13">
        <v>133001</v>
      </c>
      <c r="B14" s="7" t="s">
        <v>6</v>
      </c>
      <c r="C14" s="9">
        <v>4000</v>
      </c>
    </row>
    <row r="15" spans="1:3" ht="12.75">
      <c r="A15" s="13">
        <v>133003</v>
      </c>
      <c r="B15" s="7" t="s">
        <v>7</v>
      </c>
      <c r="C15" s="9">
        <v>0</v>
      </c>
    </row>
    <row r="16" spans="1:3" ht="12.75">
      <c r="A16" s="13">
        <v>133004</v>
      </c>
      <c r="B16" s="7" t="s">
        <v>8</v>
      </c>
      <c r="C16" s="9">
        <v>350</v>
      </c>
    </row>
    <row r="17" spans="1:3" ht="12.75">
      <c r="A17" s="14">
        <v>133005</v>
      </c>
      <c r="B17" s="9" t="s">
        <v>9</v>
      </c>
      <c r="C17" s="9">
        <v>1500</v>
      </c>
    </row>
    <row r="18" spans="1:3" ht="12.75">
      <c r="A18" s="14">
        <v>133006</v>
      </c>
      <c r="B18" s="9" t="s">
        <v>10</v>
      </c>
      <c r="C18" s="9">
        <v>2000</v>
      </c>
    </row>
    <row r="19" spans="1:3" ht="12.75">
      <c r="A19" s="13">
        <v>133012</v>
      </c>
      <c r="B19" s="7" t="s">
        <v>11</v>
      </c>
      <c r="C19" s="9">
        <v>8000</v>
      </c>
    </row>
    <row r="20" spans="1:3" ht="12.75">
      <c r="A20" s="13">
        <v>133013</v>
      </c>
      <c r="B20" s="7" t="s">
        <v>12</v>
      </c>
      <c r="C20" s="9">
        <v>90000</v>
      </c>
    </row>
    <row r="21" spans="1:3" ht="12.75">
      <c r="A21" s="13">
        <v>133013</v>
      </c>
      <c r="B21" s="7" t="s">
        <v>13</v>
      </c>
      <c r="C21" s="9">
        <v>165000</v>
      </c>
    </row>
    <row r="22" spans="1:3" ht="12.75">
      <c r="A22" s="14"/>
      <c r="B22" s="9"/>
      <c r="C22" s="9"/>
    </row>
    <row r="23" spans="1:3" ht="15.75">
      <c r="A23" s="10">
        <v>210</v>
      </c>
      <c r="B23" s="11" t="s">
        <v>14</v>
      </c>
      <c r="C23" s="12">
        <f>SUM(C24:C31)</f>
        <v>192318</v>
      </c>
    </row>
    <row r="24" spans="1:3" ht="12.75">
      <c r="A24" s="14">
        <v>212002</v>
      </c>
      <c r="B24" s="9" t="s">
        <v>15</v>
      </c>
      <c r="C24" s="9">
        <v>7900</v>
      </c>
    </row>
    <row r="25" spans="1:3" ht="12.75">
      <c r="A25" s="14">
        <v>212003</v>
      </c>
      <c r="B25" s="9" t="s">
        <v>16</v>
      </c>
      <c r="C25" s="9">
        <v>29000</v>
      </c>
    </row>
    <row r="26" spans="1:3" ht="12.75">
      <c r="A26" s="14">
        <v>212003</v>
      </c>
      <c r="B26" s="9" t="s">
        <v>17</v>
      </c>
      <c r="C26" s="9">
        <v>56000</v>
      </c>
    </row>
    <row r="27" spans="1:3" ht="12.75">
      <c r="A27" s="14">
        <v>212003</v>
      </c>
      <c r="B27" s="9" t="s">
        <v>18</v>
      </c>
      <c r="C27" s="9">
        <v>49500</v>
      </c>
    </row>
    <row r="28" spans="1:3" ht="12.75">
      <c r="A28" s="14">
        <v>212003</v>
      </c>
      <c r="B28" s="9" t="s">
        <v>19</v>
      </c>
      <c r="C28" s="9">
        <v>43000</v>
      </c>
    </row>
    <row r="29" spans="1:3" ht="12.75">
      <c r="A29" s="14" t="s">
        <v>371</v>
      </c>
      <c r="B29" s="9" t="s">
        <v>20</v>
      </c>
      <c r="C29" s="15">
        <v>3268</v>
      </c>
    </row>
    <row r="30" spans="1:3" ht="12.75">
      <c r="A30" s="14" t="s">
        <v>371</v>
      </c>
      <c r="B30" s="9" t="s">
        <v>21</v>
      </c>
      <c r="C30" s="15">
        <v>3000</v>
      </c>
    </row>
    <row r="31" spans="1:3" ht="12.75">
      <c r="A31" s="14" t="s">
        <v>371</v>
      </c>
      <c r="B31" s="9" t="s">
        <v>22</v>
      </c>
      <c r="C31" s="15">
        <v>650</v>
      </c>
    </row>
    <row r="32" spans="1:3" ht="12.75">
      <c r="A32" s="14"/>
      <c r="B32" s="9"/>
      <c r="C32" s="9"/>
    </row>
    <row r="33" spans="1:3" ht="15.75">
      <c r="A33" s="10">
        <v>220</v>
      </c>
      <c r="B33" s="11" t="s">
        <v>23</v>
      </c>
      <c r="C33" s="12">
        <f>SUM(C34:C41)</f>
        <v>88460</v>
      </c>
    </row>
    <row r="34" spans="1:3" ht="12.75">
      <c r="A34" s="14">
        <v>221004</v>
      </c>
      <c r="B34" s="9" t="s">
        <v>24</v>
      </c>
      <c r="C34" s="9">
        <v>51600</v>
      </c>
    </row>
    <row r="35" spans="1:3" ht="12.75">
      <c r="A35" s="14">
        <v>222003</v>
      </c>
      <c r="B35" s="9" t="s">
        <v>25</v>
      </c>
      <c r="C35" s="9">
        <v>12000</v>
      </c>
    </row>
    <row r="36" spans="1:3" ht="12.75">
      <c r="A36" s="14">
        <v>223001</v>
      </c>
      <c r="B36" s="9" t="s">
        <v>26</v>
      </c>
      <c r="C36" s="9">
        <v>660</v>
      </c>
    </row>
    <row r="37" spans="1:3" ht="12.75">
      <c r="A37" s="14">
        <v>223001</v>
      </c>
      <c r="B37" s="9" t="s">
        <v>27</v>
      </c>
      <c r="C37" s="9">
        <v>3500</v>
      </c>
    </row>
    <row r="38" spans="1:3" ht="12.75">
      <c r="A38" s="14"/>
      <c r="B38" s="9" t="s">
        <v>28</v>
      </c>
      <c r="C38" s="9">
        <v>200</v>
      </c>
    </row>
    <row r="39" spans="1:3" ht="12.75">
      <c r="A39" s="14"/>
      <c r="B39" s="9" t="s">
        <v>29</v>
      </c>
      <c r="C39" s="9">
        <v>100</v>
      </c>
    </row>
    <row r="40" spans="1:3" ht="12.75">
      <c r="A40" s="14">
        <v>223002</v>
      </c>
      <c r="B40" s="9" t="s">
        <v>30</v>
      </c>
      <c r="C40" s="9">
        <v>17500</v>
      </c>
    </row>
    <row r="41" spans="1:3" ht="12.75">
      <c r="A41" s="14">
        <v>229005</v>
      </c>
      <c r="B41" s="9" t="s">
        <v>31</v>
      </c>
      <c r="C41" s="9">
        <v>2900</v>
      </c>
    </row>
    <row r="42" spans="1:3" ht="12.75">
      <c r="A42" s="14"/>
      <c r="B42" s="9"/>
      <c r="C42" s="9"/>
    </row>
    <row r="43" spans="1:3" ht="15.75">
      <c r="A43" s="10">
        <v>240</v>
      </c>
      <c r="B43" s="11" t="s">
        <v>32</v>
      </c>
      <c r="C43" s="12">
        <f>C44</f>
        <v>1100</v>
      </c>
    </row>
    <row r="44" spans="1:3" ht="12.75">
      <c r="A44" s="14">
        <v>243</v>
      </c>
      <c r="B44" s="9" t="s">
        <v>33</v>
      </c>
      <c r="C44" s="9">
        <v>1100</v>
      </c>
    </row>
    <row r="45" spans="1:3" ht="12.75">
      <c r="A45" s="14"/>
      <c r="B45" s="9"/>
      <c r="C45" s="9"/>
    </row>
    <row r="46" spans="1:3" ht="15.75">
      <c r="A46" s="10">
        <v>290</v>
      </c>
      <c r="B46" s="11" t="s">
        <v>34</v>
      </c>
      <c r="C46" s="12">
        <f>C47+C49</f>
        <v>20500</v>
      </c>
    </row>
    <row r="47" spans="1:3" ht="12.75">
      <c r="A47" s="14">
        <v>292008</v>
      </c>
      <c r="B47" s="9" t="s">
        <v>35</v>
      </c>
      <c r="C47" s="9">
        <v>20000</v>
      </c>
    </row>
    <row r="48" spans="1:3" ht="12.75">
      <c r="A48" s="14">
        <v>292012</v>
      </c>
      <c r="B48" s="9" t="s">
        <v>36</v>
      </c>
      <c r="C48" s="9">
        <v>0</v>
      </c>
    </row>
    <row r="49" spans="1:3" ht="12.75">
      <c r="A49" s="14">
        <v>292027</v>
      </c>
      <c r="B49" s="9" t="s">
        <v>34</v>
      </c>
      <c r="C49" s="9">
        <v>500</v>
      </c>
    </row>
    <row r="50" spans="1:3" ht="12.75">
      <c r="A50" s="14"/>
      <c r="B50" s="9"/>
      <c r="C50" s="9"/>
    </row>
    <row r="51" spans="1:3" ht="15.75">
      <c r="A51" s="10">
        <v>300</v>
      </c>
      <c r="B51" s="11" t="s">
        <v>37</v>
      </c>
      <c r="C51" s="12">
        <f>SUM(C52:C72)</f>
        <v>1047428</v>
      </c>
    </row>
    <row r="52" spans="1:3" ht="12.75">
      <c r="A52" s="13">
        <v>312001</v>
      </c>
      <c r="B52" s="7" t="s">
        <v>38</v>
      </c>
      <c r="C52" s="9">
        <v>1000</v>
      </c>
    </row>
    <row r="53" spans="1:3" ht="12.75">
      <c r="A53" s="13">
        <v>312001</v>
      </c>
      <c r="B53" s="7" t="s">
        <v>39</v>
      </c>
      <c r="C53" s="15">
        <v>11000</v>
      </c>
    </row>
    <row r="54" spans="1:3" ht="12.75">
      <c r="A54" s="13">
        <v>312001</v>
      </c>
      <c r="B54" s="7" t="s">
        <v>40</v>
      </c>
      <c r="C54" s="9">
        <v>420</v>
      </c>
    </row>
    <row r="55" spans="1:3" ht="12.75">
      <c r="A55" s="13">
        <v>312001</v>
      </c>
      <c r="B55" s="7" t="s">
        <v>41</v>
      </c>
      <c r="C55" s="15">
        <v>6015</v>
      </c>
    </row>
    <row r="56" spans="1:3" ht="12.75">
      <c r="A56" s="13">
        <v>312001</v>
      </c>
      <c r="B56" s="7" t="s">
        <v>42</v>
      </c>
      <c r="C56" s="15">
        <v>5000</v>
      </c>
    </row>
    <row r="57" spans="1:3" ht="12.75">
      <c r="A57" s="13">
        <v>312001</v>
      </c>
      <c r="B57" s="7" t="s">
        <v>43</v>
      </c>
      <c r="C57" s="15">
        <v>8795</v>
      </c>
    </row>
    <row r="58" spans="1:3" ht="12.75">
      <c r="A58" s="13">
        <v>312001</v>
      </c>
      <c r="B58" s="7" t="s">
        <v>44</v>
      </c>
      <c r="C58" s="15">
        <v>5400</v>
      </c>
    </row>
    <row r="59" spans="1:3" ht="12.75">
      <c r="A59" s="13">
        <v>312001</v>
      </c>
      <c r="B59" s="7" t="s">
        <v>45</v>
      </c>
      <c r="C59" s="9">
        <v>2680</v>
      </c>
    </row>
    <row r="60" spans="1:3" ht="12.75">
      <c r="A60" s="13">
        <v>312001</v>
      </c>
      <c r="B60" s="7" t="s">
        <v>46</v>
      </c>
      <c r="C60" s="15">
        <v>2400</v>
      </c>
    </row>
    <row r="61" spans="1:3" ht="12.75">
      <c r="A61" s="13">
        <v>312001</v>
      </c>
      <c r="B61" s="7" t="s">
        <v>47</v>
      </c>
      <c r="C61" s="15">
        <v>880</v>
      </c>
    </row>
    <row r="62" spans="1:3" ht="12.75">
      <c r="A62" s="13">
        <v>312001</v>
      </c>
      <c r="B62" s="7" t="s">
        <v>48</v>
      </c>
      <c r="C62" s="9">
        <v>900</v>
      </c>
    </row>
    <row r="63" spans="1:3" ht="12.75">
      <c r="A63" s="13">
        <v>312001</v>
      </c>
      <c r="B63" s="7" t="s">
        <v>49</v>
      </c>
      <c r="C63" s="15">
        <v>0</v>
      </c>
    </row>
    <row r="64" spans="1:3" ht="12.75">
      <c r="A64" s="13">
        <v>312001</v>
      </c>
      <c r="B64" s="7" t="s">
        <v>50</v>
      </c>
      <c r="C64" s="15">
        <v>920000</v>
      </c>
    </row>
    <row r="65" spans="1:3" ht="12.75">
      <c r="A65" s="13">
        <v>312001</v>
      </c>
      <c r="B65" s="7" t="s">
        <v>51</v>
      </c>
      <c r="C65" s="9">
        <v>12300</v>
      </c>
    </row>
    <row r="66" spans="1:3" ht="12.75">
      <c r="A66" s="13">
        <v>312001</v>
      </c>
      <c r="B66" s="7" t="s">
        <v>52</v>
      </c>
      <c r="C66" s="15">
        <v>1800</v>
      </c>
    </row>
    <row r="67" spans="1:3" ht="12.75">
      <c r="A67" s="13">
        <v>312001</v>
      </c>
      <c r="B67" s="7" t="s">
        <v>53</v>
      </c>
      <c r="C67" s="9">
        <v>8800</v>
      </c>
    </row>
    <row r="68" spans="1:3" ht="12.75">
      <c r="A68" s="13">
        <v>312001</v>
      </c>
      <c r="B68" s="7" t="s">
        <v>54</v>
      </c>
      <c r="C68" s="9">
        <v>6500</v>
      </c>
    </row>
    <row r="69" spans="1:3" ht="12.75">
      <c r="A69" s="13">
        <v>312001</v>
      </c>
      <c r="B69" s="7" t="s">
        <v>55</v>
      </c>
      <c r="C69" s="9">
        <v>21500</v>
      </c>
    </row>
    <row r="70" spans="1:3" ht="12.75">
      <c r="A70" s="13">
        <v>312001</v>
      </c>
      <c r="B70" s="7" t="s">
        <v>56</v>
      </c>
      <c r="C70" s="9">
        <v>15285</v>
      </c>
    </row>
    <row r="71" spans="1:3" ht="12.75">
      <c r="A71" s="13">
        <v>312002</v>
      </c>
      <c r="B71" s="7" t="s">
        <v>57</v>
      </c>
      <c r="C71" s="15">
        <v>13500</v>
      </c>
    </row>
    <row r="72" spans="1:3" ht="12.75">
      <c r="A72" s="13">
        <v>312007</v>
      </c>
      <c r="B72" s="7" t="s">
        <v>58</v>
      </c>
      <c r="C72" s="9">
        <v>3253</v>
      </c>
    </row>
    <row r="73" spans="1:3" ht="12.75">
      <c r="A73" s="14"/>
      <c r="B73" s="9"/>
      <c r="C73" s="9"/>
    </row>
    <row r="74" spans="1:3" ht="15.75">
      <c r="A74" s="16"/>
      <c r="B74" s="11" t="s">
        <v>59</v>
      </c>
      <c r="C74" s="12">
        <f>C8+C11+C13+C23+C33+C43+C46+C51</f>
        <v>4585956</v>
      </c>
    </row>
    <row r="75" spans="1:3" ht="12.75">
      <c r="A75" s="17"/>
      <c r="B75" s="17"/>
      <c r="C75" s="17"/>
    </row>
    <row r="76" spans="1:3" ht="18">
      <c r="A76" s="18" t="s">
        <v>60</v>
      </c>
      <c r="B76" s="18"/>
      <c r="C76" s="19"/>
    </row>
    <row r="77" spans="1:3" ht="12.75">
      <c r="A77" s="20"/>
      <c r="B77" s="21"/>
      <c r="C77" s="19"/>
    </row>
    <row r="78" spans="1:3" ht="15.75">
      <c r="A78" s="22">
        <v>231</v>
      </c>
      <c r="B78" s="23" t="s">
        <v>61</v>
      </c>
      <c r="C78" s="24">
        <v>0</v>
      </c>
    </row>
    <row r="79" spans="1:3" ht="12.75">
      <c r="A79" s="25"/>
      <c r="B79" s="19"/>
      <c r="C79" s="19"/>
    </row>
    <row r="80" spans="1:3" ht="15.75">
      <c r="A80" s="26">
        <v>233</v>
      </c>
      <c r="B80" s="23" t="s">
        <v>62</v>
      </c>
      <c r="C80" s="27">
        <f>C81</f>
        <v>100000</v>
      </c>
    </row>
    <row r="81" spans="1:3" ht="12.75">
      <c r="A81" s="28">
        <v>233000</v>
      </c>
      <c r="B81" s="20" t="s">
        <v>62</v>
      </c>
      <c r="C81" s="19">
        <v>100000</v>
      </c>
    </row>
    <row r="82" spans="1:3" ht="12.75">
      <c r="A82" s="28"/>
      <c r="B82" s="20"/>
      <c r="C82" s="19"/>
    </row>
    <row r="83" spans="1:3" ht="15.75">
      <c r="A83" s="26">
        <v>322</v>
      </c>
      <c r="B83" s="23" t="s">
        <v>63</v>
      </c>
      <c r="C83" s="29">
        <f>SUM(C84:C87)</f>
        <v>2320711</v>
      </c>
    </row>
    <row r="84" spans="1:15" s="95" customFormat="1" ht="12.75">
      <c r="A84" s="28">
        <v>322001</v>
      </c>
      <c r="B84" s="20" t="s">
        <v>342</v>
      </c>
      <c r="C84" s="19">
        <v>368124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4" ht="12.75">
      <c r="A85" s="28">
        <v>322001</v>
      </c>
      <c r="B85" s="20" t="s">
        <v>64</v>
      </c>
      <c r="C85" s="19">
        <v>1523736</v>
      </c>
      <c r="D85" t="s">
        <v>346</v>
      </c>
    </row>
    <row r="86" spans="1:4" ht="12.75">
      <c r="A86" s="28">
        <v>322001</v>
      </c>
      <c r="B86" s="20" t="s">
        <v>65</v>
      </c>
      <c r="C86" s="19">
        <v>268520</v>
      </c>
      <c r="D86" t="s">
        <v>346</v>
      </c>
    </row>
    <row r="87" spans="1:3" ht="12.75">
      <c r="A87" s="28">
        <v>322001</v>
      </c>
      <c r="B87" s="20" t="s">
        <v>66</v>
      </c>
      <c r="C87" s="19">
        <v>160331</v>
      </c>
    </row>
    <row r="88" spans="1:3" ht="12.75">
      <c r="A88" s="28"/>
      <c r="B88" s="30"/>
      <c r="C88" s="19"/>
    </row>
    <row r="89" spans="1:3" ht="15.75">
      <c r="A89" s="31"/>
      <c r="B89" s="27" t="s">
        <v>67</v>
      </c>
      <c r="C89" s="32">
        <f>C78+C80+C83</f>
        <v>2420711</v>
      </c>
    </row>
    <row r="90" ht="12.75">
      <c r="C90" s="17"/>
    </row>
    <row r="91" spans="1:3" ht="18">
      <c r="A91" s="6" t="s">
        <v>68</v>
      </c>
      <c r="B91" s="33"/>
      <c r="C91" s="9"/>
    </row>
    <row r="92" spans="1:3" ht="12.75">
      <c r="A92" s="9"/>
      <c r="B92" s="9"/>
      <c r="C92" s="9"/>
    </row>
    <row r="93" spans="1:3" ht="15.75">
      <c r="A93" s="10" t="s">
        <v>69</v>
      </c>
      <c r="B93" s="11" t="s">
        <v>70</v>
      </c>
      <c r="C93" s="12">
        <f>SUM(C94:C146)</f>
        <v>732577</v>
      </c>
    </row>
    <row r="94" spans="1:3" ht="12.75">
      <c r="A94" s="13">
        <v>610000</v>
      </c>
      <c r="B94" s="7" t="s">
        <v>71</v>
      </c>
      <c r="C94" s="9">
        <v>267000</v>
      </c>
    </row>
    <row r="95" spans="1:3" ht="12.75">
      <c r="A95" s="13">
        <v>620000</v>
      </c>
      <c r="B95" s="7" t="s">
        <v>72</v>
      </c>
      <c r="C95" s="9">
        <v>93450</v>
      </c>
    </row>
    <row r="96" spans="1:3" ht="12.75">
      <c r="A96" s="13">
        <v>631001</v>
      </c>
      <c r="B96" s="7" t="s">
        <v>73</v>
      </c>
      <c r="C96" s="9">
        <v>900</v>
      </c>
    </row>
    <row r="97" spans="1:3" ht="12.75">
      <c r="A97" s="13">
        <v>631002</v>
      </c>
      <c r="B97" s="7" t="s">
        <v>74</v>
      </c>
      <c r="C97" s="9">
        <v>500</v>
      </c>
    </row>
    <row r="98" spans="1:3" ht="12.75">
      <c r="A98" s="13">
        <v>632001</v>
      </c>
      <c r="B98" s="7" t="s">
        <v>75</v>
      </c>
      <c r="C98" s="9">
        <v>37500</v>
      </c>
    </row>
    <row r="99" spans="1:3" ht="12.75">
      <c r="A99" s="13">
        <v>632002</v>
      </c>
      <c r="B99" s="7" t="s">
        <v>76</v>
      </c>
      <c r="C99" s="9">
        <v>2500</v>
      </c>
    </row>
    <row r="100" spans="1:3" ht="12.75">
      <c r="A100" s="13">
        <v>632003</v>
      </c>
      <c r="B100" s="7" t="s">
        <v>77</v>
      </c>
      <c r="C100" s="9">
        <v>21600</v>
      </c>
    </row>
    <row r="101" spans="1:3" ht="12.75">
      <c r="A101" s="13">
        <v>633001</v>
      </c>
      <c r="B101" s="7" t="s">
        <v>78</v>
      </c>
      <c r="C101" s="9">
        <v>7000</v>
      </c>
    </row>
    <row r="102" spans="1:3" ht="12.75">
      <c r="A102" s="13">
        <v>633002</v>
      </c>
      <c r="B102" s="7" t="s">
        <v>79</v>
      </c>
      <c r="C102" s="9">
        <v>5000</v>
      </c>
    </row>
    <row r="103" spans="1:3" ht="12.75">
      <c r="A103" s="13">
        <v>633003</v>
      </c>
      <c r="B103" s="7" t="s">
        <v>80</v>
      </c>
      <c r="C103" s="9">
        <v>100</v>
      </c>
    </row>
    <row r="104" spans="1:3" ht="12.75">
      <c r="A104" s="13">
        <v>633004</v>
      </c>
      <c r="B104" s="7" t="s">
        <v>81</v>
      </c>
      <c r="C104" s="9">
        <v>500</v>
      </c>
    </row>
    <row r="105" spans="1:3" ht="12.75">
      <c r="A105" s="13">
        <v>633006</v>
      </c>
      <c r="B105" s="7" t="s">
        <v>82</v>
      </c>
      <c r="C105" s="9">
        <v>11000</v>
      </c>
    </row>
    <row r="106" spans="1:3" ht="12.75">
      <c r="A106" s="13">
        <v>633013</v>
      </c>
      <c r="B106" s="7" t="s">
        <v>83</v>
      </c>
      <c r="C106" s="9">
        <v>5900</v>
      </c>
    </row>
    <row r="107" spans="1:3" ht="12.75">
      <c r="A107" s="13">
        <v>633009</v>
      </c>
      <c r="B107" s="7" t="s">
        <v>84</v>
      </c>
      <c r="C107" s="9">
        <v>2700</v>
      </c>
    </row>
    <row r="108" spans="1:3" ht="12.75">
      <c r="A108" s="13">
        <v>633016</v>
      </c>
      <c r="B108" s="7" t="s">
        <v>85</v>
      </c>
      <c r="C108" s="9">
        <v>6500</v>
      </c>
    </row>
    <row r="109" spans="1:3" ht="12.75">
      <c r="A109" s="13">
        <v>633018</v>
      </c>
      <c r="B109" s="7" t="s">
        <v>86</v>
      </c>
      <c r="C109" s="9">
        <v>1000</v>
      </c>
    </row>
    <row r="110" spans="1:3" ht="12.75">
      <c r="A110" s="13">
        <v>634001</v>
      </c>
      <c r="B110" s="7" t="s">
        <v>87</v>
      </c>
      <c r="C110" s="9">
        <v>8500</v>
      </c>
    </row>
    <row r="111" spans="1:3" ht="12.75">
      <c r="A111" s="13">
        <v>634002</v>
      </c>
      <c r="B111" s="7" t="s">
        <v>88</v>
      </c>
      <c r="C111" s="9">
        <v>3500</v>
      </c>
    </row>
    <row r="112" spans="1:3" ht="12.75">
      <c r="A112" s="13">
        <v>634003</v>
      </c>
      <c r="B112" s="7" t="s">
        <v>89</v>
      </c>
      <c r="C112" s="9">
        <v>1500</v>
      </c>
    </row>
    <row r="113" spans="1:3" ht="12.75">
      <c r="A113" s="13">
        <v>634004</v>
      </c>
      <c r="B113" s="7" t="s">
        <v>90</v>
      </c>
      <c r="C113" s="9">
        <v>200</v>
      </c>
    </row>
    <row r="114" spans="1:3" ht="12.75">
      <c r="A114" s="13">
        <v>634005</v>
      </c>
      <c r="B114" s="7" t="s">
        <v>91</v>
      </c>
      <c r="C114" s="9">
        <v>500</v>
      </c>
    </row>
    <row r="115" spans="1:3" ht="12.75">
      <c r="A115" s="13">
        <v>634006</v>
      </c>
      <c r="B115" s="7" t="s">
        <v>92</v>
      </c>
      <c r="C115" s="9">
        <v>50</v>
      </c>
    </row>
    <row r="116" spans="1:3" ht="12.75">
      <c r="A116" s="13">
        <v>635001</v>
      </c>
      <c r="B116" s="7" t="s">
        <v>93</v>
      </c>
      <c r="C116" s="9">
        <v>150</v>
      </c>
    </row>
    <row r="117" spans="1:3" ht="12.75">
      <c r="A117" s="13">
        <v>635002</v>
      </c>
      <c r="B117" s="7" t="s">
        <v>94</v>
      </c>
      <c r="C117" s="9">
        <v>13000</v>
      </c>
    </row>
    <row r="118" spans="1:3" ht="12.75">
      <c r="A118" s="13">
        <v>635003</v>
      </c>
      <c r="B118" s="7" t="s">
        <v>95</v>
      </c>
      <c r="C118" s="9">
        <v>50</v>
      </c>
    </row>
    <row r="119" spans="1:3" ht="12.75">
      <c r="A119" s="13">
        <v>635004</v>
      </c>
      <c r="B119" s="7" t="s">
        <v>96</v>
      </c>
      <c r="C119" s="9">
        <v>100</v>
      </c>
    </row>
    <row r="120" spans="1:3" ht="12.75">
      <c r="A120" s="13">
        <v>635005</v>
      </c>
      <c r="B120" s="7" t="s">
        <v>97</v>
      </c>
      <c r="C120" s="9">
        <v>66</v>
      </c>
    </row>
    <row r="121" spans="1:3" ht="12.75">
      <c r="A121" s="13">
        <v>635006</v>
      </c>
      <c r="B121" s="7" t="s">
        <v>98</v>
      </c>
      <c r="C121" s="9">
        <v>35000</v>
      </c>
    </row>
    <row r="122" spans="1:3" ht="12.75">
      <c r="A122" s="13">
        <v>635006</v>
      </c>
      <c r="B122" s="7" t="s">
        <v>99</v>
      </c>
      <c r="C122" s="9">
        <v>1000</v>
      </c>
    </row>
    <row r="123" spans="1:3" ht="12.75">
      <c r="A123" s="13">
        <v>636001</v>
      </c>
      <c r="B123" s="7" t="s">
        <v>100</v>
      </c>
      <c r="C123" s="9">
        <v>4200</v>
      </c>
    </row>
    <row r="124" spans="1:3" ht="12.75">
      <c r="A124" s="13">
        <v>636007</v>
      </c>
      <c r="B124" s="7" t="s">
        <v>101</v>
      </c>
      <c r="C124" s="9">
        <v>1920</v>
      </c>
    </row>
    <row r="125" spans="1:3" ht="12.75">
      <c r="A125" s="13">
        <v>637001</v>
      </c>
      <c r="B125" s="7" t="s">
        <v>102</v>
      </c>
      <c r="C125" s="9">
        <v>1400</v>
      </c>
    </row>
    <row r="126" spans="1:3" ht="12.75">
      <c r="A126" s="13">
        <v>637002</v>
      </c>
      <c r="B126" s="7" t="s">
        <v>103</v>
      </c>
      <c r="C126" s="9">
        <v>1000</v>
      </c>
    </row>
    <row r="127" spans="1:3" ht="12.75">
      <c r="A127" s="13">
        <v>637003</v>
      </c>
      <c r="B127" s="7" t="s">
        <v>104</v>
      </c>
      <c r="C127" s="9">
        <v>20000</v>
      </c>
    </row>
    <row r="128" spans="1:3" ht="12.75">
      <c r="A128" s="13">
        <v>637004</v>
      </c>
      <c r="B128" s="7" t="s">
        <v>105</v>
      </c>
      <c r="C128" s="9">
        <v>9000</v>
      </c>
    </row>
    <row r="129" spans="1:3" ht="12.75">
      <c r="A129" s="13">
        <v>637005</v>
      </c>
      <c r="B129" s="7" t="s">
        <v>106</v>
      </c>
      <c r="C129" s="9">
        <v>160</v>
      </c>
    </row>
    <row r="130" spans="1:3" ht="12.75">
      <c r="A130" s="39">
        <v>637005</v>
      </c>
      <c r="B130" s="7" t="s">
        <v>129</v>
      </c>
      <c r="C130" s="37">
        <v>240</v>
      </c>
    </row>
    <row r="131" spans="1:3" ht="12.75">
      <c r="A131" s="13">
        <v>637006</v>
      </c>
      <c r="B131" s="7" t="s">
        <v>107</v>
      </c>
      <c r="C131" s="9">
        <v>166</v>
      </c>
    </row>
    <row r="132" spans="1:3" ht="12.75">
      <c r="A132" s="13">
        <v>637011</v>
      </c>
      <c r="B132" s="7" t="s">
        <v>108</v>
      </c>
      <c r="C132" s="9">
        <v>1000</v>
      </c>
    </row>
    <row r="133" spans="1:4" ht="12.75">
      <c r="A133" s="39">
        <v>637011</v>
      </c>
      <c r="B133" s="7" t="s">
        <v>350</v>
      </c>
      <c r="C133" s="37">
        <v>3500</v>
      </c>
      <c r="D133" s="9" t="s">
        <v>356</v>
      </c>
    </row>
    <row r="134" spans="1:3" ht="12.75">
      <c r="A134" s="13">
        <v>637012</v>
      </c>
      <c r="B134" s="7" t="s">
        <v>109</v>
      </c>
      <c r="C134" s="9">
        <v>4100</v>
      </c>
    </row>
    <row r="135" spans="1:3" ht="12.75">
      <c r="A135" s="13">
        <v>637014</v>
      </c>
      <c r="B135" s="7" t="s">
        <v>110</v>
      </c>
      <c r="C135" s="9">
        <v>13000</v>
      </c>
    </row>
    <row r="136" spans="1:3" ht="12.75">
      <c r="A136" s="13">
        <v>637015</v>
      </c>
      <c r="B136" s="7" t="s">
        <v>111</v>
      </c>
      <c r="C136" s="9">
        <v>15000</v>
      </c>
    </row>
    <row r="137" spans="1:3" ht="12.75">
      <c r="A137" s="13">
        <v>637016</v>
      </c>
      <c r="B137" s="7" t="s">
        <v>112</v>
      </c>
      <c r="C137" s="9">
        <v>2500</v>
      </c>
    </row>
    <row r="138" spans="1:3" ht="12.75">
      <c r="A138" s="13">
        <v>637023</v>
      </c>
      <c r="B138" s="7" t="s">
        <v>113</v>
      </c>
      <c r="C138" s="9">
        <v>1000</v>
      </c>
    </row>
    <row r="139" spans="1:3" ht="12.75">
      <c r="A139" s="13">
        <v>637026</v>
      </c>
      <c r="B139" s="7" t="s">
        <v>114</v>
      </c>
      <c r="C139" s="9">
        <v>6000</v>
      </c>
    </row>
    <row r="140" spans="1:3" ht="12.75">
      <c r="A140" s="13">
        <v>637027</v>
      </c>
      <c r="B140" s="7" t="s">
        <v>115</v>
      </c>
      <c r="C140" s="9">
        <v>8500</v>
      </c>
    </row>
    <row r="141" spans="1:3" ht="12.75">
      <c r="A141" s="13">
        <v>637035</v>
      </c>
      <c r="B141" s="7" t="s">
        <v>116</v>
      </c>
      <c r="C141" s="9">
        <v>54000</v>
      </c>
    </row>
    <row r="142" spans="1:3" ht="12.75">
      <c r="A142" s="13">
        <v>637005</v>
      </c>
      <c r="B142" s="7" t="s">
        <v>117</v>
      </c>
      <c r="C142" s="9">
        <v>54000</v>
      </c>
    </row>
    <row r="143" spans="1:3" ht="12.75">
      <c r="A143" s="13">
        <v>637035</v>
      </c>
      <c r="B143" s="7" t="s">
        <v>118</v>
      </c>
      <c r="C143" s="9">
        <v>2000</v>
      </c>
    </row>
    <row r="144" spans="1:3" ht="12.75">
      <c r="A144" s="13">
        <v>641006</v>
      </c>
      <c r="B144" s="7" t="s">
        <v>119</v>
      </c>
      <c r="C144" s="9">
        <v>2425</v>
      </c>
    </row>
    <row r="145" spans="1:3" ht="12.75">
      <c r="A145" s="13">
        <v>642013</v>
      </c>
      <c r="B145" s="7" t="s">
        <v>120</v>
      </c>
      <c r="C145" s="9">
        <v>0</v>
      </c>
    </row>
    <row r="146" spans="1:3" ht="12.75">
      <c r="A146" s="13">
        <v>642015</v>
      </c>
      <c r="B146" s="7" t="s">
        <v>121</v>
      </c>
      <c r="C146" s="9">
        <v>700</v>
      </c>
    </row>
    <row r="147" spans="1:3" ht="12.75">
      <c r="A147" s="13"/>
      <c r="B147" s="7"/>
      <c r="C147" s="9"/>
    </row>
    <row r="148" spans="1:3" ht="15.75">
      <c r="A148" s="34" t="s">
        <v>122</v>
      </c>
      <c r="B148" s="35" t="s">
        <v>123</v>
      </c>
      <c r="C148" s="12">
        <f>SUM(C149:C151)</f>
        <v>20400</v>
      </c>
    </row>
    <row r="149" spans="1:3" ht="12.75">
      <c r="A149" s="36" t="s">
        <v>124</v>
      </c>
      <c r="B149" s="37" t="s">
        <v>125</v>
      </c>
      <c r="C149" s="9">
        <v>14000</v>
      </c>
    </row>
    <row r="150" spans="1:3" ht="12.75">
      <c r="A150" s="13">
        <v>620000</v>
      </c>
      <c r="B150" s="7" t="s">
        <v>72</v>
      </c>
      <c r="C150" s="9">
        <v>4900</v>
      </c>
    </row>
    <row r="151" spans="1:3" ht="12.75">
      <c r="A151" s="13">
        <v>630000</v>
      </c>
      <c r="B151" s="7" t="s">
        <v>126</v>
      </c>
      <c r="C151" s="9">
        <v>1500</v>
      </c>
    </row>
    <row r="152" spans="1:3" ht="12.75">
      <c r="A152" s="14"/>
      <c r="B152" s="9"/>
      <c r="C152" s="9"/>
    </row>
    <row r="153" spans="1:3" ht="15.75">
      <c r="A153" s="38" t="s">
        <v>127</v>
      </c>
      <c r="B153" s="35" t="s">
        <v>128</v>
      </c>
      <c r="C153" s="35">
        <f>SUM(C154:C154)</f>
        <v>2680</v>
      </c>
    </row>
    <row r="154" spans="1:3" ht="12.75">
      <c r="A154" s="39" t="s">
        <v>130</v>
      </c>
      <c r="B154" s="37" t="s">
        <v>131</v>
      </c>
      <c r="C154" s="37">
        <v>2680</v>
      </c>
    </row>
    <row r="155" spans="1:4" s="9" customFormat="1" ht="12.75">
      <c r="A155" s="39"/>
      <c r="B155" s="37"/>
      <c r="C155" s="37"/>
      <c r="D155"/>
    </row>
    <row r="156" spans="1:3" ht="15.75">
      <c r="A156" s="10" t="s">
        <v>132</v>
      </c>
      <c r="B156" s="35" t="s">
        <v>133</v>
      </c>
      <c r="C156" s="12">
        <f>SUM(C157:C159)</f>
        <v>8300</v>
      </c>
    </row>
    <row r="157" spans="1:3" ht="12.75">
      <c r="A157" s="39">
        <v>637005</v>
      </c>
      <c r="B157" s="37" t="s">
        <v>134</v>
      </c>
      <c r="C157" s="9">
        <v>3000</v>
      </c>
    </row>
    <row r="158" spans="1:3" ht="12.75">
      <c r="A158" s="13">
        <v>637012</v>
      </c>
      <c r="B158" s="7" t="s">
        <v>135</v>
      </c>
      <c r="C158" s="9">
        <v>4900</v>
      </c>
    </row>
    <row r="159" spans="1:3" ht="12.75">
      <c r="A159" s="13">
        <v>637035</v>
      </c>
      <c r="B159" s="7" t="s">
        <v>136</v>
      </c>
      <c r="C159" s="9">
        <v>400</v>
      </c>
    </row>
    <row r="160" spans="1:3" ht="12.75">
      <c r="A160" s="13"/>
      <c r="B160" s="7"/>
      <c r="C160" s="9"/>
    </row>
    <row r="161" spans="1:3" ht="15.75">
      <c r="A161" s="10" t="s">
        <v>137</v>
      </c>
      <c r="B161" s="11" t="s">
        <v>138</v>
      </c>
      <c r="C161" s="12">
        <f>SUM(C162:C164)</f>
        <v>12935</v>
      </c>
    </row>
    <row r="162" spans="1:3" ht="12.75">
      <c r="A162" s="13">
        <v>610000</v>
      </c>
      <c r="B162" s="7" t="s">
        <v>139</v>
      </c>
      <c r="C162" s="15">
        <v>8795</v>
      </c>
    </row>
    <row r="163" spans="1:3" ht="12.75">
      <c r="A163" s="13">
        <v>620000</v>
      </c>
      <c r="B163" s="7" t="s">
        <v>72</v>
      </c>
      <c r="C163" s="9">
        <v>3140</v>
      </c>
    </row>
    <row r="164" spans="1:3" ht="12.75">
      <c r="A164" s="13">
        <v>633000</v>
      </c>
      <c r="B164" s="7" t="s">
        <v>126</v>
      </c>
      <c r="C164" s="9">
        <v>1000</v>
      </c>
    </row>
    <row r="165" spans="1:3" ht="12.75">
      <c r="A165" s="13"/>
      <c r="B165" s="7"/>
      <c r="C165" s="9"/>
    </row>
    <row r="166" spans="1:3" ht="15.75">
      <c r="A166" s="38" t="s">
        <v>140</v>
      </c>
      <c r="B166" s="35" t="s">
        <v>141</v>
      </c>
      <c r="C166" s="35">
        <f>C167</f>
        <v>5400</v>
      </c>
    </row>
    <row r="167" spans="1:3" ht="12.75">
      <c r="A167" s="39" t="s">
        <v>130</v>
      </c>
      <c r="B167" s="37" t="s">
        <v>141</v>
      </c>
      <c r="C167" s="37">
        <v>5400</v>
      </c>
    </row>
    <row r="168" spans="1:3" ht="12.75">
      <c r="A168" s="13"/>
      <c r="B168" s="7"/>
      <c r="C168" s="9"/>
    </row>
    <row r="169" spans="1:3" ht="15.75">
      <c r="A169" s="10" t="s">
        <v>142</v>
      </c>
      <c r="B169" s="11" t="s">
        <v>143</v>
      </c>
      <c r="C169" s="12">
        <f>SUM(C170:C175)</f>
        <v>23101</v>
      </c>
    </row>
    <row r="170" spans="1:26" ht="12.75">
      <c r="A170" s="13">
        <v>651002</v>
      </c>
      <c r="B170" s="7" t="s">
        <v>144</v>
      </c>
      <c r="C170" s="9">
        <v>0</v>
      </c>
      <c r="D170" s="17" t="s">
        <v>344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2.75">
      <c r="A171" s="13">
        <v>651002</v>
      </c>
      <c r="B171" s="7" t="s">
        <v>145</v>
      </c>
      <c r="C171" s="9">
        <v>0</v>
      </c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s="78" customFormat="1" ht="12.75">
      <c r="A172" s="13">
        <v>651002</v>
      </c>
      <c r="B172" s="7" t="s">
        <v>146</v>
      </c>
      <c r="C172" s="9">
        <v>3000</v>
      </c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2.75">
      <c r="A173" s="13">
        <v>651002</v>
      </c>
      <c r="B173" s="7" t="s">
        <v>147</v>
      </c>
      <c r="C173" s="9">
        <v>15000</v>
      </c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2.75">
      <c r="A174" s="13">
        <v>651002</v>
      </c>
      <c r="B174" s="7" t="s">
        <v>148</v>
      </c>
      <c r="C174" s="40">
        <v>0</v>
      </c>
      <c r="D174" s="17" t="s">
        <v>344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>
      <c r="A175" s="13">
        <v>651002</v>
      </c>
      <c r="B175" s="7" t="s">
        <v>149</v>
      </c>
      <c r="C175" s="9">
        <v>5101</v>
      </c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s="78" customFormat="1" ht="12.75">
      <c r="A176" s="14"/>
      <c r="B176" s="9"/>
      <c r="C176" s="9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3" ht="15.75">
      <c r="A177" s="41" t="s">
        <v>150</v>
      </c>
      <c r="B177" s="11" t="s">
        <v>151</v>
      </c>
      <c r="C177" s="42">
        <f>C178+C179</f>
        <v>89515</v>
      </c>
    </row>
    <row r="178" spans="1:3" ht="12.75">
      <c r="A178" s="43"/>
      <c r="B178" s="37" t="s">
        <v>152</v>
      </c>
      <c r="C178" s="37">
        <v>83500</v>
      </c>
    </row>
    <row r="179" spans="1:3" ht="12.75">
      <c r="A179" s="44"/>
      <c r="B179" s="7" t="s">
        <v>153</v>
      </c>
      <c r="C179" s="37">
        <v>6015</v>
      </c>
    </row>
    <row r="180" spans="1:3" ht="15.75">
      <c r="A180" s="41"/>
      <c r="B180" s="7"/>
      <c r="C180" s="9"/>
    </row>
    <row r="181" spans="1:3" ht="15.75">
      <c r="A181" s="10" t="s">
        <v>154</v>
      </c>
      <c r="B181" s="11" t="s">
        <v>155</v>
      </c>
      <c r="C181" s="35">
        <v>3500</v>
      </c>
    </row>
    <row r="182" spans="1:3" ht="15.75">
      <c r="A182" s="10"/>
      <c r="B182" s="11"/>
      <c r="C182" s="9"/>
    </row>
    <row r="183" spans="1:3" ht="15.75">
      <c r="A183" s="10" t="s">
        <v>156</v>
      </c>
      <c r="B183" s="11" t="s">
        <v>157</v>
      </c>
      <c r="C183" s="12">
        <f>SUM(C184:C185)</f>
        <v>185420</v>
      </c>
    </row>
    <row r="184" spans="1:3" ht="12.75">
      <c r="A184" s="13">
        <v>600000</v>
      </c>
      <c r="B184" s="7" t="s">
        <v>158</v>
      </c>
      <c r="C184" s="9">
        <v>420</v>
      </c>
    </row>
    <row r="185" spans="1:3" ht="12.75">
      <c r="A185" s="13">
        <v>641001</v>
      </c>
      <c r="B185" s="7" t="s">
        <v>159</v>
      </c>
      <c r="C185" s="9">
        <v>185000</v>
      </c>
    </row>
    <row r="186" spans="1:3" ht="12.75">
      <c r="A186" s="13"/>
      <c r="B186" s="7"/>
      <c r="C186" s="9"/>
    </row>
    <row r="187" spans="1:3" ht="15.75">
      <c r="A187" s="10" t="s">
        <v>160</v>
      </c>
      <c r="B187" s="11" t="s">
        <v>161</v>
      </c>
      <c r="C187" s="12">
        <f>SUM(C188:C192)</f>
        <v>282660</v>
      </c>
    </row>
    <row r="188" spans="1:3" ht="12.75">
      <c r="A188" s="39">
        <v>633006</v>
      </c>
      <c r="B188" s="37" t="s">
        <v>162</v>
      </c>
      <c r="C188" s="9">
        <v>660</v>
      </c>
    </row>
    <row r="189" spans="1:3" ht="12.75">
      <c r="A189" s="39">
        <v>637005</v>
      </c>
      <c r="B189" s="37" t="s">
        <v>163</v>
      </c>
      <c r="C189" s="9">
        <v>2000</v>
      </c>
    </row>
    <row r="190" spans="1:3" ht="12.75">
      <c r="A190" s="39"/>
      <c r="B190" s="37" t="s">
        <v>164</v>
      </c>
      <c r="C190" s="9">
        <v>30000</v>
      </c>
    </row>
    <row r="191" spans="1:3" ht="12.75">
      <c r="A191" s="13">
        <v>641001</v>
      </c>
      <c r="B191" s="7" t="s">
        <v>165</v>
      </c>
      <c r="C191" s="9">
        <v>50000</v>
      </c>
    </row>
    <row r="192" spans="1:3" ht="12.75">
      <c r="A192" s="13">
        <v>641001</v>
      </c>
      <c r="B192" s="7" t="s">
        <v>166</v>
      </c>
      <c r="C192" s="9">
        <v>200000</v>
      </c>
    </row>
    <row r="193" spans="1:3" ht="12.75">
      <c r="A193" s="13"/>
      <c r="B193" s="7"/>
      <c r="C193" s="9"/>
    </row>
    <row r="194" spans="1:3" ht="15.75">
      <c r="A194" s="38" t="s">
        <v>167</v>
      </c>
      <c r="B194" s="35" t="s">
        <v>168</v>
      </c>
      <c r="C194" s="12">
        <f>C195</f>
        <v>900</v>
      </c>
    </row>
    <row r="195" spans="1:3" ht="12.75">
      <c r="A195" s="13">
        <v>600000</v>
      </c>
      <c r="B195" s="7" t="s">
        <v>169</v>
      </c>
      <c r="C195" s="9">
        <v>900</v>
      </c>
    </row>
    <row r="196" spans="1:3" ht="12.75">
      <c r="A196" s="13"/>
      <c r="B196" s="7"/>
      <c r="C196" s="9"/>
    </row>
    <row r="197" spans="1:3" ht="15.75">
      <c r="A197" s="45" t="s">
        <v>170</v>
      </c>
      <c r="B197" s="35" t="s">
        <v>171</v>
      </c>
      <c r="C197" s="12">
        <f>SUM(C198:C201)</f>
        <v>63256</v>
      </c>
    </row>
    <row r="198" spans="1:3" ht="12.75">
      <c r="A198" s="13">
        <v>610000</v>
      </c>
      <c r="B198" s="7" t="s">
        <v>172</v>
      </c>
      <c r="C198" s="15">
        <v>10271</v>
      </c>
    </row>
    <row r="199" spans="1:3" ht="12.75">
      <c r="A199" s="13">
        <v>620000</v>
      </c>
      <c r="B199" s="7" t="s">
        <v>173</v>
      </c>
      <c r="C199" s="9">
        <v>3229</v>
      </c>
    </row>
    <row r="200" spans="1:3" ht="12.75">
      <c r="A200" s="13">
        <v>630000</v>
      </c>
      <c r="B200" s="7" t="s">
        <v>174</v>
      </c>
      <c r="C200" s="9">
        <v>756</v>
      </c>
    </row>
    <row r="201" spans="1:3" ht="12.75">
      <c r="A201" s="13">
        <v>633000</v>
      </c>
      <c r="B201" s="7" t="s">
        <v>175</v>
      </c>
      <c r="C201" s="9">
        <v>49000</v>
      </c>
    </row>
    <row r="202" spans="1:3" ht="12.75">
      <c r="A202" s="14"/>
      <c r="B202" s="9"/>
      <c r="C202" s="9"/>
    </row>
    <row r="203" spans="1:3" ht="15.75">
      <c r="A203" s="10" t="s">
        <v>176</v>
      </c>
      <c r="B203" s="11" t="s">
        <v>177</v>
      </c>
      <c r="C203" s="12">
        <f>SUM(C204:C208)</f>
        <v>69605</v>
      </c>
    </row>
    <row r="204" spans="1:3" ht="12.75">
      <c r="A204" s="39">
        <v>610000</v>
      </c>
      <c r="B204" s="37" t="s">
        <v>178</v>
      </c>
      <c r="C204" s="15">
        <v>3133</v>
      </c>
    </row>
    <row r="205" spans="1:3" ht="12.75">
      <c r="A205" s="39">
        <v>620000</v>
      </c>
      <c r="B205" s="37" t="s">
        <v>179</v>
      </c>
      <c r="C205" s="9">
        <v>899</v>
      </c>
    </row>
    <row r="206" spans="1:3" ht="12.75">
      <c r="A206" s="39">
        <v>630000</v>
      </c>
      <c r="B206" s="37" t="s">
        <v>180</v>
      </c>
      <c r="C206" s="9">
        <v>1573</v>
      </c>
    </row>
    <row r="207" spans="1:3" ht="12.75">
      <c r="A207" s="39">
        <v>637005</v>
      </c>
      <c r="B207" s="37" t="s">
        <v>181</v>
      </c>
      <c r="C207" s="9">
        <v>4000</v>
      </c>
    </row>
    <row r="208" spans="1:3" ht="12.75">
      <c r="A208" s="39">
        <v>641001</v>
      </c>
      <c r="B208" s="37" t="s">
        <v>182</v>
      </c>
      <c r="C208" s="9">
        <v>60000</v>
      </c>
    </row>
    <row r="209" spans="1:3" ht="12.75">
      <c r="A209" s="13"/>
      <c r="B209" s="7"/>
      <c r="C209" s="9"/>
    </row>
    <row r="210" spans="1:3" ht="15.75">
      <c r="A210" s="10" t="s">
        <v>183</v>
      </c>
      <c r="B210" s="11" t="s">
        <v>184</v>
      </c>
      <c r="C210" s="12">
        <f>SUM(C211:C214)</f>
        <v>100200</v>
      </c>
    </row>
    <row r="211" spans="1:3" ht="12.75">
      <c r="A211" s="13">
        <v>632001</v>
      </c>
      <c r="B211" s="7" t="s">
        <v>185</v>
      </c>
      <c r="C211" s="9">
        <v>79000</v>
      </c>
    </row>
    <row r="212" spans="1:3" ht="12.75">
      <c r="A212" s="13">
        <v>632002</v>
      </c>
      <c r="B212" s="7" t="s">
        <v>186</v>
      </c>
      <c r="C212" s="9">
        <v>200</v>
      </c>
    </row>
    <row r="213" spans="1:3" ht="12.75">
      <c r="A213" s="13">
        <v>637005</v>
      </c>
      <c r="B213" s="7" t="s">
        <v>187</v>
      </c>
      <c r="C213" s="9">
        <v>1000</v>
      </c>
    </row>
    <row r="214" spans="1:3" ht="12.75">
      <c r="A214" s="13">
        <v>641001</v>
      </c>
      <c r="B214" s="7" t="s">
        <v>188</v>
      </c>
      <c r="C214" s="9">
        <v>20000</v>
      </c>
    </row>
    <row r="215" spans="1:3" ht="12.75">
      <c r="A215" s="13"/>
      <c r="B215" s="7"/>
      <c r="C215" s="9"/>
    </row>
    <row r="216" spans="1:3" ht="15.75">
      <c r="A216" s="10" t="s">
        <v>189</v>
      </c>
      <c r="B216" s="11" t="s">
        <v>190</v>
      </c>
      <c r="C216" s="12">
        <f>SUM(C217:C218)</f>
        <v>380</v>
      </c>
    </row>
    <row r="217" spans="1:3" ht="12.75">
      <c r="A217" s="13">
        <v>632001</v>
      </c>
      <c r="B217" s="7" t="s">
        <v>191</v>
      </c>
      <c r="C217" s="9">
        <v>100</v>
      </c>
    </row>
    <row r="218" spans="1:3" ht="12.75">
      <c r="A218" s="13">
        <v>632002</v>
      </c>
      <c r="B218" s="7" t="s">
        <v>192</v>
      </c>
      <c r="C218" s="9">
        <v>280</v>
      </c>
    </row>
    <row r="219" spans="1:3" ht="12.75">
      <c r="A219" s="13"/>
      <c r="B219" s="7"/>
      <c r="C219" s="9"/>
    </row>
    <row r="220" spans="1:3" ht="15.75">
      <c r="A220" s="10" t="s">
        <v>193</v>
      </c>
      <c r="B220" s="11" t="s">
        <v>194</v>
      </c>
      <c r="C220" s="12">
        <f>SUM(C221:C223)</f>
        <v>54000</v>
      </c>
    </row>
    <row r="221" spans="1:3" ht="12.75">
      <c r="A221" s="13">
        <v>642001</v>
      </c>
      <c r="B221" s="7" t="s">
        <v>195</v>
      </c>
      <c r="C221" s="9">
        <v>51000</v>
      </c>
    </row>
    <row r="222" spans="1:3" ht="12.75">
      <c r="A222" s="13">
        <v>644002</v>
      </c>
      <c r="B222" s="7" t="s">
        <v>196</v>
      </c>
      <c r="C222" s="9">
        <v>2000</v>
      </c>
    </row>
    <row r="223" spans="1:3" ht="12.75">
      <c r="A223" s="13">
        <v>637002</v>
      </c>
      <c r="B223" s="7" t="s">
        <v>197</v>
      </c>
      <c r="C223" s="9">
        <v>1000</v>
      </c>
    </row>
    <row r="224" spans="1:3" ht="14.25">
      <c r="A224" s="46"/>
      <c r="B224" s="47"/>
      <c r="C224" s="9"/>
    </row>
    <row r="225" spans="1:3" ht="15.75">
      <c r="A225" s="10" t="s">
        <v>198</v>
      </c>
      <c r="B225" s="11" t="s">
        <v>199</v>
      </c>
      <c r="C225" s="12">
        <f>SUM(C226:C228)</f>
        <v>134000</v>
      </c>
    </row>
    <row r="226" spans="1:3" ht="12.75">
      <c r="A226" s="13">
        <v>641001</v>
      </c>
      <c r="B226" s="7" t="s">
        <v>200</v>
      </c>
      <c r="C226" s="9">
        <v>29000</v>
      </c>
    </row>
    <row r="227" spans="1:3" ht="12.75">
      <c r="A227" s="13">
        <v>641001</v>
      </c>
      <c r="B227" s="7" t="s">
        <v>201</v>
      </c>
      <c r="C227" s="15">
        <v>103000</v>
      </c>
    </row>
    <row r="228" spans="1:3" ht="12.75">
      <c r="A228" s="13">
        <v>635006</v>
      </c>
      <c r="B228" s="7" t="s">
        <v>202</v>
      </c>
      <c r="C228" s="15">
        <v>2000</v>
      </c>
    </row>
    <row r="229" spans="1:3" ht="12.75">
      <c r="A229" s="13"/>
      <c r="B229" s="7"/>
      <c r="C229" s="9"/>
    </row>
    <row r="230" spans="1:3" ht="15.75">
      <c r="A230" s="10" t="s">
        <v>203</v>
      </c>
      <c r="B230" s="11" t="s">
        <v>204</v>
      </c>
      <c r="C230" s="12">
        <f>C231</f>
        <v>5000</v>
      </c>
    </row>
    <row r="231" spans="1:3" ht="12.75">
      <c r="A231" s="13">
        <v>641001</v>
      </c>
      <c r="B231" s="7" t="s">
        <v>205</v>
      </c>
      <c r="C231" s="9">
        <v>5000</v>
      </c>
    </row>
    <row r="232" spans="1:3" ht="12.75">
      <c r="A232" s="13"/>
      <c r="B232" s="7"/>
      <c r="C232" s="9"/>
    </row>
    <row r="233" spans="1:3" ht="15.75">
      <c r="A233" s="10" t="s">
        <v>206</v>
      </c>
      <c r="B233" s="11" t="s">
        <v>207</v>
      </c>
      <c r="C233" s="12">
        <f>SUM(C234:C241)</f>
        <v>18204</v>
      </c>
    </row>
    <row r="234" spans="1:3" ht="12.75">
      <c r="A234" s="13" t="s">
        <v>208</v>
      </c>
      <c r="B234" s="7" t="s">
        <v>209</v>
      </c>
      <c r="C234" s="9">
        <v>4000</v>
      </c>
    </row>
    <row r="235" spans="1:3" ht="12.75">
      <c r="A235" s="13" t="s">
        <v>210</v>
      </c>
      <c r="B235" s="7" t="s">
        <v>211</v>
      </c>
      <c r="C235" s="9">
        <v>11710</v>
      </c>
    </row>
    <row r="236" spans="1:3" ht="12.75">
      <c r="A236" s="13">
        <v>642006</v>
      </c>
      <c r="B236" s="7" t="s">
        <v>212</v>
      </c>
      <c r="C236" s="9">
        <v>1223</v>
      </c>
    </row>
    <row r="237" spans="1:3" ht="12.75">
      <c r="A237" s="13">
        <v>642006</v>
      </c>
      <c r="B237" s="7" t="s">
        <v>213</v>
      </c>
      <c r="C237" s="9">
        <v>318</v>
      </c>
    </row>
    <row r="238" spans="1:3" ht="12.75">
      <c r="A238" s="13">
        <v>642006</v>
      </c>
      <c r="B238" s="7" t="s">
        <v>214</v>
      </c>
      <c r="C238" s="9">
        <v>344</v>
      </c>
    </row>
    <row r="239" spans="1:3" ht="12.75">
      <c r="A239" s="13">
        <v>642006</v>
      </c>
      <c r="B239" s="7" t="s">
        <v>215</v>
      </c>
      <c r="C239" s="9">
        <v>33</v>
      </c>
    </row>
    <row r="240" spans="1:3" ht="12.75">
      <c r="A240" s="13">
        <v>642006</v>
      </c>
      <c r="B240" s="7" t="s">
        <v>216</v>
      </c>
      <c r="C240" s="9">
        <v>406</v>
      </c>
    </row>
    <row r="241" spans="1:3" ht="12.75">
      <c r="A241" s="13">
        <v>642006</v>
      </c>
      <c r="B241" s="7" t="s">
        <v>217</v>
      </c>
      <c r="C241" s="9">
        <v>170</v>
      </c>
    </row>
    <row r="242" spans="1:3" ht="12.75">
      <c r="A242" s="13"/>
      <c r="B242" s="7"/>
      <c r="C242" s="9"/>
    </row>
    <row r="243" spans="1:3" ht="15.75">
      <c r="A243" s="48" t="s">
        <v>218</v>
      </c>
      <c r="B243" s="11" t="s">
        <v>219</v>
      </c>
      <c r="C243" s="12">
        <f>SUM(C244:C246)</f>
        <v>18077</v>
      </c>
    </row>
    <row r="244" spans="1:3" ht="12.75">
      <c r="A244" s="49">
        <v>610000</v>
      </c>
      <c r="B244" s="7" t="s">
        <v>220</v>
      </c>
      <c r="C244" s="9">
        <v>12705</v>
      </c>
    </row>
    <row r="245" spans="1:3" ht="12.75">
      <c r="A245" s="49">
        <v>620000</v>
      </c>
      <c r="B245" s="7" t="s">
        <v>72</v>
      </c>
      <c r="C245" s="9">
        <v>4432</v>
      </c>
    </row>
    <row r="246" spans="1:3" ht="12.75">
      <c r="A246" s="49">
        <v>633000</v>
      </c>
      <c r="B246" s="7" t="s">
        <v>174</v>
      </c>
      <c r="C246" s="9">
        <v>940</v>
      </c>
    </row>
    <row r="247" spans="1:3" ht="12.75">
      <c r="A247" s="14"/>
      <c r="B247" s="9"/>
      <c r="C247" s="9"/>
    </row>
    <row r="248" spans="1:3" ht="15.75">
      <c r="A248" s="10" t="s">
        <v>221</v>
      </c>
      <c r="B248" s="11" t="s">
        <v>222</v>
      </c>
      <c r="C248" s="12">
        <f>SUM(C249:C255)</f>
        <v>494013</v>
      </c>
    </row>
    <row r="249" spans="1:3" ht="12.75">
      <c r="A249" s="13">
        <v>610000</v>
      </c>
      <c r="B249" s="7" t="s">
        <v>71</v>
      </c>
      <c r="C249" s="9">
        <v>251300</v>
      </c>
    </row>
    <row r="250" spans="1:3" ht="12.75">
      <c r="A250" s="13">
        <v>620000</v>
      </c>
      <c r="B250" s="7" t="s">
        <v>72</v>
      </c>
      <c r="C250" s="9">
        <v>87928</v>
      </c>
    </row>
    <row r="251" spans="1:3" ht="12.75">
      <c r="A251" s="13">
        <v>630000</v>
      </c>
      <c r="B251" s="7" t="s">
        <v>174</v>
      </c>
      <c r="C251" s="9">
        <v>120000</v>
      </c>
    </row>
    <row r="252" spans="1:3" ht="12.75">
      <c r="A252" s="13">
        <v>635006</v>
      </c>
      <c r="B252" s="7" t="s">
        <v>223</v>
      </c>
      <c r="C252" s="9">
        <v>15000</v>
      </c>
    </row>
    <row r="253" spans="1:4" ht="12.75">
      <c r="A253" s="13">
        <v>630000</v>
      </c>
      <c r="B253" s="7" t="s">
        <v>349</v>
      </c>
      <c r="C253" s="9">
        <v>2500</v>
      </c>
      <c r="D253" t="s">
        <v>346</v>
      </c>
    </row>
    <row r="254" spans="1:3" ht="12.75">
      <c r="A254" s="13">
        <v>637005</v>
      </c>
      <c r="B254" s="7" t="s">
        <v>224</v>
      </c>
      <c r="C254" s="9">
        <v>2000</v>
      </c>
    </row>
    <row r="255" spans="1:3" ht="12.75">
      <c r="A255" s="13"/>
      <c r="B255" s="7" t="s">
        <v>225</v>
      </c>
      <c r="C255" s="15">
        <v>15285</v>
      </c>
    </row>
    <row r="256" spans="1:3" ht="12.75">
      <c r="A256" s="13"/>
      <c r="B256" s="7"/>
      <c r="C256" s="9"/>
    </row>
    <row r="257" spans="1:3" ht="15.75">
      <c r="A257" s="10" t="s">
        <v>226</v>
      </c>
      <c r="B257" s="11" t="s">
        <v>227</v>
      </c>
      <c r="C257" s="12">
        <f>SUM(C258:C280)</f>
        <v>1131150</v>
      </c>
    </row>
    <row r="258" spans="1:3" ht="12.75">
      <c r="A258" s="13">
        <v>600000</v>
      </c>
      <c r="B258" s="8" t="s">
        <v>228</v>
      </c>
      <c r="C258" s="9">
        <v>460000</v>
      </c>
    </row>
    <row r="259" spans="1:3" ht="12.75">
      <c r="A259" s="13"/>
      <c r="B259" s="7" t="s">
        <v>229</v>
      </c>
      <c r="C259" s="9">
        <v>1200</v>
      </c>
    </row>
    <row r="260" spans="1:3" ht="12.75">
      <c r="A260" s="13"/>
      <c r="B260" s="7" t="s">
        <v>230</v>
      </c>
      <c r="C260" s="15">
        <v>410</v>
      </c>
    </row>
    <row r="261" spans="1:3" ht="12.75">
      <c r="A261" s="13"/>
      <c r="B261" s="7" t="s">
        <v>231</v>
      </c>
      <c r="C261" s="15">
        <v>6200</v>
      </c>
    </row>
    <row r="262" spans="1:3" ht="12.75">
      <c r="A262" s="13"/>
      <c r="B262" s="7" t="s">
        <v>232</v>
      </c>
      <c r="C262" s="15">
        <v>9500</v>
      </c>
    </row>
    <row r="263" spans="1:3" ht="12.75">
      <c r="A263" s="13"/>
      <c r="B263" s="7" t="s">
        <v>233</v>
      </c>
      <c r="C263" s="9">
        <v>14364</v>
      </c>
    </row>
    <row r="264" spans="1:3" ht="12.75">
      <c r="A264" s="13"/>
      <c r="B264" s="7" t="s">
        <v>234</v>
      </c>
      <c r="C264" s="9">
        <v>87666</v>
      </c>
    </row>
    <row r="265" spans="1:3" ht="12.75">
      <c r="A265" s="13"/>
      <c r="B265" s="7" t="s">
        <v>235</v>
      </c>
      <c r="C265" s="9">
        <v>3268</v>
      </c>
    </row>
    <row r="266" spans="1:3" ht="12.75">
      <c r="A266" s="13"/>
      <c r="B266" s="7" t="s">
        <v>236</v>
      </c>
      <c r="C266" s="9">
        <v>333</v>
      </c>
    </row>
    <row r="267" spans="1:3" ht="12.75">
      <c r="A267" s="13"/>
      <c r="B267" s="7" t="s">
        <v>237</v>
      </c>
      <c r="C267" s="9">
        <v>0</v>
      </c>
    </row>
    <row r="268" spans="1:4" ht="12.75">
      <c r="A268" s="13"/>
      <c r="B268" s="7" t="s">
        <v>348</v>
      </c>
      <c r="C268" s="9">
        <v>1500</v>
      </c>
      <c r="D268" t="s">
        <v>346</v>
      </c>
    </row>
    <row r="269" spans="1:3" ht="12.75">
      <c r="A269" s="13">
        <v>637005</v>
      </c>
      <c r="B269" s="7" t="s">
        <v>238</v>
      </c>
      <c r="C269" s="9">
        <v>1000</v>
      </c>
    </row>
    <row r="270" spans="1:3" ht="12.75">
      <c r="A270" s="13">
        <v>600000</v>
      </c>
      <c r="B270" s="8" t="s">
        <v>239</v>
      </c>
      <c r="C270" s="9">
        <v>460000</v>
      </c>
    </row>
    <row r="271" spans="1:3" ht="12.75">
      <c r="A271" s="13"/>
      <c r="B271" s="7" t="s">
        <v>240</v>
      </c>
      <c r="C271" s="15">
        <v>1200</v>
      </c>
    </row>
    <row r="272" spans="1:3" ht="12.75">
      <c r="A272" s="13"/>
      <c r="B272" s="7" t="s">
        <v>241</v>
      </c>
      <c r="C272" s="15">
        <v>380</v>
      </c>
    </row>
    <row r="273" spans="1:3" ht="12.75">
      <c r="A273" s="13"/>
      <c r="B273" s="7" t="s">
        <v>54</v>
      </c>
      <c r="C273" s="15">
        <v>300</v>
      </c>
    </row>
    <row r="274" spans="1:3" ht="12.75">
      <c r="A274" s="13"/>
      <c r="B274" s="7" t="s">
        <v>242</v>
      </c>
      <c r="C274" s="15">
        <v>9000</v>
      </c>
    </row>
    <row r="275" spans="1:3" ht="12.75">
      <c r="A275" s="13"/>
      <c r="B275" s="7" t="s">
        <v>243</v>
      </c>
      <c r="C275" s="9">
        <v>12654</v>
      </c>
    </row>
    <row r="276" spans="1:3" ht="12.75">
      <c r="A276" s="13"/>
      <c r="B276" s="7" t="s">
        <v>244</v>
      </c>
      <c r="C276" s="9">
        <v>57342</v>
      </c>
    </row>
    <row r="277" spans="1:3" ht="12.75">
      <c r="A277" s="13"/>
      <c r="B277" s="7" t="s">
        <v>245</v>
      </c>
      <c r="C277" s="9">
        <v>2000</v>
      </c>
    </row>
    <row r="278" spans="1:3" ht="12.75">
      <c r="A278" s="13"/>
      <c r="B278" s="7" t="s">
        <v>246</v>
      </c>
      <c r="C278" s="9">
        <v>333</v>
      </c>
    </row>
    <row r="279" spans="1:4" ht="12.75">
      <c r="A279" s="13"/>
      <c r="B279" s="7" t="s">
        <v>348</v>
      </c>
      <c r="C279" s="9">
        <v>1500</v>
      </c>
      <c r="D279" t="s">
        <v>346</v>
      </c>
    </row>
    <row r="280" spans="1:3" ht="12.75">
      <c r="A280" s="13">
        <v>637005</v>
      </c>
      <c r="B280" s="7" t="s">
        <v>238</v>
      </c>
      <c r="C280" s="9">
        <v>1000</v>
      </c>
    </row>
    <row r="281" spans="1:3" ht="12.75">
      <c r="A281" s="14"/>
      <c r="B281" s="9"/>
      <c r="C281" s="9"/>
    </row>
    <row r="282" spans="1:3" ht="12.75">
      <c r="A282" s="14"/>
      <c r="B282" s="9"/>
      <c r="C282" s="9"/>
    </row>
    <row r="283" spans="1:3" ht="15.75">
      <c r="A283" s="50" t="s">
        <v>247</v>
      </c>
      <c r="B283" s="35" t="s">
        <v>248</v>
      </c>
      <c r="C283" s="12">
        <f>SUM(C284:C286)</f>
        <v>747141</v>
      </c>
    </row>
    <row r="284" spans="1:3" ht="12.75">
      <c r="A284" s="13">
        <v>600000</v>
      </c>
      <c r="B284" s="7" t="s">
        <v>249</v>
      </c>
      <c r="C284" s="9">
        <v>412803</v>
      </c>
    </row>
    <row r="285" spans="1:3" ht="12.75">
      <c r="A285" s="13">
        <v>642005</v>
      </c>
      <c r="B285" s="7" t="s">
        <v>250</v>
      </c>
      <c r="C285" s="9">
        <v>252297</v>
      </c>
    </row>
    <row r="286" spans="1:3" ht="12.75">
      <c r="A286" s="13">
        <v>642005</v>
      </c>
      <c r="B286" s="7" t="s">
        <v>251</v>
      </c>
      <c r="C286" s="9">
        <v>82041</v>
      </c>
    </row>
    <row r="287" spans="1:3" ht="12.75">
      <c r="A287" s="13"/>
      <c r="B287" s="7"/>
      <c r="C287" s="9"/>
    </row>
    <row r="288" spans="1:3" ht="15.75">
      <c r="A288" s="38" t="s">
        <v>247</v>
      </c>
      <c r="B288" s="35" t="s">
        <v>252</v>
      </c>
      <c r="C288" s="42">
        <f>SUM(C289:C290)</f>
        <v>16805</v>
      </c>
    </row>
    <row r="289" spans="1:3" ht="12.75">
      <c r="A289" s="13">
        <v>647011</v>
      </c>
      <c r="B289" s="7" t="s">
        <v>253</v>
      </c>
      <c r="C289" s="15">
        <v>250</v>
      </c>
    </row>
    <row r="290" spans="1:3" ht="12.75">
      <c r="A290" s="39">
        <v>642004</v>
      </c>
      <c r="B290" s="37" t="s">
        <v>254</v>
      </c>
      <c r="C290" s="37">
        <v>16555</v>
      </c>
    </row>
    <row r="291" spans="1:3" ht="12.75">
      <c r="A291" s="39"/>
      <c r="B291" s="37"/>
      <c r="C291" s="37"/>
    </row>
    <row r="292" spans="1:3" ht="15.75">
      <c r="A292" s="50" t="s">
        <v>255</v>
      </c>
      <c r="B292" s="35" t="s">
        <v>256</v>
      </c>
      <c r="C292" s="12">
        <f>SUM(C293:C295)</f>
        <v>276782</v>
      </c>
    </row>
    <row r="293" spans="1:3" ht="12.75">
      <c r="A293" s="13">
        <v>600000</v>
      </c>
      <c r="B293" s="7" t="s">
        <v>257</v>
      </c>
      <c r="C293" s="9">
        <v>273132</v>
      </c>
    </row>
    <row r="294" spans="1:3" ht="12.75">
      <c r="A294" s="13"/>
      <c r="B294" s="7" t="s">
        <v>258</v>
      </c>
      <c r="C294" s="9">
        <v>650</v>
      </c>
    </row>
    <row r="295" spans="1:3" ht="12.75">
      <c r="A295" s="13"/>
      <c r="B295" s="7" t="s">
        <v>242</v>
      </c>
      <c r="C295" s="9">
        <v>3000</v>
      </c>
    </row>
    <row r="296" spans="1:3" ht="12.75">
      <c r="A296" s="13"/>
      <c r="B296" s="7"/>
      <c r="C296" s="9"/>
    </row>
    <row r="297" spans="1:3" ht="15.75">
      <c r="A297" s="10" t="s">
        <v>259</v>
      </c>
      <c r="B297" s="11" t="s">
        <v>260</v>
      </c>
      <c r="C297" s="12">
        <f>C298+C305+C308+C311</f>
        <v>89948</v>
      </c>
    </row>
    <row r="298" spans="1:3" ht="12.75">
      <c r="A298" s="51" t="s">
        <v>261</v>
      </c>
      <c r="B298" s="52" t="s">
        <v>262</v>
      </c>
      <c r="C298" s="53">
        <f>SUM(C299:C303)</f>
        <v>67000</v>
      </c>
    </row>
    <row r="299" spans="1:3" ht="12.75">
      <c r="A299" s="13">
        <v>610000</v>
      </c>
      <c r="B299" s="7" t="s">
        <v>263</v>
      </c>
      <c r="C299" s="9">
        <v>43900</v>
      </c>
    </row>
    <row r="300" spans="1:3" ht="12.75">
      <c r="A300" s="13">
        <v>620000</v>
      </c>
      <c r="B300" s="7" t="s">
        <v>72</v>
      </c>
      <c r="C300" s="9">
        <v>15400</v>
      </c>
    </row>
    <row r="301" spans="1:3" ht="12.75">
      <c r="A301" s="13">
        <v>630000</v>
      </c>
      <c r="B301" s="7" t="s">
        <v>264</v>
      </c>
      <c r="C301" s="15">
        <v>500</v>
      </c>
    </row>
    <row r="302" spans="1:3" ht="12.75">
      <c r="A302" s="13">
        <v>630000</v>
      </c>
      <c r="B302" s="7" t="s">
        <v>174</v>
      </c>
      <c r="C302" s="9">
        <v>7200</v>
      </c>
    </row>
    <row r="303" spans="1:3" ht="12.75">
      <c r="A303" s="13">
        <v>637005</v>
      </c>
      <c r="B303" s="7" t="s">
        <v>265</v>
      </c>
      <c r="C303" s="15"/>
    </row>
    <row r="304" spans="1:3" ht="12.75">
      <c r="A304" s="13"/>
      <c r="B304" s="7"/>
      <c r="C304" s="9"/>
    </row>
    <row r="305" spans="1:3" ht="12.75">
      <c r="A305" s="54" t="s">
        <v>266</v>
      </c>
      <c r="B305" s="8" t="s">
        <v>267</v>
      </c>
      <c r="C305" s="53">
        <f>SUM(C306:C307)</f>
        <v>1880</v>
      </c>
    </row>
    <row r="306" spans="1:3" ht="12.75">
      <c r="A306" s="39">
        <v>637013</v>
      </c>
      <c r="B306" s="37" t="s">
        <v>268</v>
      </c>
      <c r="C306" s="15">
        <v>880</v>
      </c>
    </row>
    <row r="307" spans="1:3" ht="12.75">
      <c r="A307" s="39">
        <v>642026</v>
      </c>
      <c r="B307" s="37" t="s">
        <v>269</v>
      </c>
      <c r="C307" s="9">
        <v>1000</v>
      </c>
    </row>
    <row r="308" spans="1:3" ht="12.75">
      <c r="A308" s="54" t="s">
        <v>270</v>
      </c>
      <c r="B308" s="8" t="s">
        <v>271</v>
      </c>
      <c r="C308" s="55">
        <f>C309</f>
        <v>0</v>
      </c>
    </row>
    <row r="309" spans="1:3" ht="12.75">
      <c r="A309" s="56"/>
      <c r="B309" s="37"/>
      <c r="C309" s="9"/>
    </row>
    <row r="310" spans="1:3" ht="12.75">
      <c r="A310" s="56"/>
      <c r="B310" s="37"/>
      <c r="C310" s="9"/>
    </row>
    <row r="311" spans="1:3" ht="12.75">
      <c r="A311" s="51" t="s">
        <v>272</v>
      </c>
      <c r="B311" s="52" t="s">
        <v>273</v>
      </c>
      <c r="C311" s="53">
        <f>SUM(C312:C320)</f>
        <v>21068</v>
      </c>
    </row>
    <row r="312" spans="1:3" ht="12.75">
      <c r="A312" s="13">
        <v>633000</v>
      </c>
      <c r="B312" s="7" t="s">
        <v>274</v>
      </c>
      <c r="C312" s="9">
        <v>4500</v>
      </c>
    </row>
    <row r="313" spans="1:3" ht="12.75">
      <c r="A313" s="13">
        <v>634004</v>
      </c>
      <c r="B313" s="7" t="s">
        <v>275</v>
      </c>
      <c r="C313" s="9">
        <v>200</v>
      </c>
    </row>
    <row r="314" spans="1:3" ht="12.75">
      <c r="A314" s="13">
        <v>637005</v>
      </c>
      <c r="B314" s="7" t="s">
        <v>276</v>
      </c>
      <c r="C314" s="9">
        <v>1000</v>
      </c>
    </row>
    <row r="315" spans="1:3" ht="12.75">
      <c r="A315" s="13">
        <v>637014</v>
      </c>
      <c r="B315" s="7" t="s">
        <v>277</v>
      </c>
      <c r="C315" s="15">
        <v>4600</v>
      </c>
    </row>
    <row r="316" spans="1:3" ht="12.75">
      <c r="A316" s="13">
        <v>637014</v>
      </c>
      <c r="B316" s="7" t="s">
        <v>278</v>
      </c>
      <c r="C316" s="15">
        <v>2200</v>
      </c>
    </row>
    <row r="317" spans="1:3" ht="12.75">
      <c r="A317" s="13">
        <v>637014</v>
      </c>
      <c r="B317" s="7" t="s">
        <v>279</v>
      </c>
      <c r="C317" s="15">
        <v>3000</v>
      </c>
    </row>
    <row r="318" spans="1:3" ht="12.75">
      <c r="A318" s="13">
        <v>633009</v>
      </c>
      <c r="B318" s="7" t="s">
        <v>280</v>
      </c>
      <c r="C318" s="9">
        <v>160</v>
      </c>
    </row>
    <row r="319" spans="1:3" ht="12.75">
      <c r="A319" s="13">
        <v>642007</v>
      </c>
      <c r="B319" s="7" t="s">
        <v>281</v>
      </c>
      <c r="C319" s="9">
        <v>4558</v>
      </c>
    </row>
    <row r="320" spans="1:3" ht="12.75">
      <c r="A320" s="13">
        <v>642026</v>
      </c>
      <c r="B320" s="7" t="s">
        <v>282</v>
      </c>
      <c r="C320" s="9">
        <v>850</v>
      </c>
    </row>
    <row r="321" spans="1:3" ht="12.75">
      <c r="A321" s="14"/>
      <c r="B321" s="9"/>
      <c r="C321" s="9"/>
    </row>
    <row r="322" spans="1:3" ht="15.75">
      <c r="A322" s="10"/>
      <c r="B322" s="11" t="s">
        <v>283</v>
      </c>
      <c r="C322" s="12">
        <f>C93+C148+C153+C156+C161+C166+C169+C177+C181+C183+C187+C194+C197+C203+C210+C216+C220+C225+C230+C233+C243+C248+C257+C283+C288+C292+C297</f>
        <v>4585949</v>
      </c>
    </row>
    <row r="323" spans="1:3" ht="15.75">
      <c r="A323" s="57"/>
      <c r="B323" s="57"/>
      <c r="C323" s="17"/>
    </row>
    <row r="324" spans="1:3" ht="15.75">
      <c r="A324" s="57"/>
      <c r="B324" s="57"/>
      <c r="C324" s="17"/>
    </row>
    <row r="325" spans="1:3" ht="12.75">
      <c r="A325" s="17"/>
      <c r="B325" s="17"/>
      <c r="C325" s="17"/>
    </row>
    <row r="326" spans="1:3" ht="18">
      <c r="A326" s="58" t="s">
        <v>284</v>
      </c>
      <c r="B326" s="23"/>
      <c r="C326" s="19"/>
    </row>
    <row r="327" spans="1:3" ht="15.75">
      <c r="A327" s="22" t="s">
        <v>69</v>
      </c>
      <c r="B327" s="23" t="s">
        <v>285</v>
      </c>
      <c r="C327" s="32">
        <f>SUM(C328:C330)</f>
        <v>80056</v>
      </c>
    </row>
    <row r="328" spans="1:3" ht="12.75">
      <c r="A328" s="28">
        <v>711001</v>
      </c>
      <c r="B328" s="20" t="s">
        <v>286</v>
      </c>
      <c r="C328" s="19">
        <v>30000</v>
      </c>
    </row>
    <row r="329" spans="1:3" ht="12.75">
      <c r="A329" s="28">
        <v>711001</v>
      </c>
      <c r="B329" s="20" t="s">
        <v>287</v>
      </c>
      <c r="C329" s="19">
        <v>30056</v>
      </c>
    </row>
    <row r="330" spans="1:3" ht="12.75">
      <c r="A330" s="28">
        <v>716000</v>
      </c>
      <c r="B330" s="20" t="s">
        <v>351</v>
      </c>
      <c r="C330" s="19">
        <v>20000</v>
      </c>
    </row>
    <row r="331" spans="1:3" ht="15.75">
      <c r="A331" s="59"/>
      <c r="B331" s="20"/>
      <c r="C331" s="19"/>
    </row>
    <row r="332" spans="1:3" ht="15.75">
      <c r="A332" s="59" t="s">
        <v>150</v>
      </c>
      <c r="B332" s="27" t="s">
        <v>151</v>
      </c>
      <c r="C332" s="98">
        <f>SUM(C333:C335)</f>
        <v>12400</v>
      </c>
    </row>
    <row r="333" spans="1:4" ht="12.75">
      <c r="A333" s="20">
        <v>714001</v>
      </c>
      <c r="B333" s="30" t="s">
        <v>343</v>
      </c>
      <c r="C333" s="97">
        <v>5000</v>
      </c>
      <c r="D333" s="96"/>
    </row>
    <row r="334" spans="1:3" ht="12.75">
      <c r="A334" s="28">
        <v>713003</v>
      </c>
      <c r="B334" s="30" t="s">
        <v>288</v>
      </c>
      <c r="C334" s="19">
        <v>4400</v>
      </c>
    </row>
    <row r="335" spans="1:4" s="96" customFormat="1" ht="12.75">
      <c r="A335" s="28">
        <v>713003</v>
      </c>
      <c r="B335" s="30" t="s">
        <v>289</v>
      </c>
      <c r="C335" s="19">
        <v>3000</v>
      </c>
      <c r="D335"/>
    </row>
    <row r="336" spans="1:3" ht="15">
      <c r="A336" s="60"/>
      <c r="B336" s="61"/>
      <c r="C336" s="61"/>
    </row>
    <row r="337" spans="1:3" ht="15.75">
      <c r="A337" s="62" t="s">
        <v>290</v>
      </c>
      <c r="B337" s="23" t="s">
        <v>291</v>
      </c>
      <c r="C337" s="32">
        <f>SUM(C338:C344)</f>
        <v>103206</v>
      </c>
    </row>
    <row r="338" spans="1:3" ht="12.75">
      <c r="A338" s="28">
        <v>717001</v>
      </c>
      <c r="B338" s="20" t="s">
        <v>292</v>
      </c>
      <c r="C338" s="19">
        <v>5018</v>
      </c>
    </row>
    <row r="339" spans="1:3" ht="12.75">
      <c r="A339" s="28">
        <v>717001</v>
      </c>
      <c r="B339" s="20" t="s">
        <v>367</v>
      </c>
      <c r="C339" s="19">
        <v>31600</v>
      </c>
    </row>
    <row r="340" spans="1:4" ht="12.75">
      <c r="A340" s="28">
        <v>717001</v>
      </c>
      <c r="B340" s="20" t="s">
        <v>293</v>
      </c>
      <c r="C340" s="19">
        <v>0</v>
      </c>
      <c r="D340" t="s">
        <v>347</v>
      </c>
    </row>
    <row r="341" spans="1:3" ht="12.75">
      <c r="A341" s="28">
        <v>717001</v>
      </c>
      <c r="B341" s="20" t="s">
        <v>364</v>
      </c>
      <c r="C341" s="19">
        <v>31100</v>
      </c>
    </row>
    <row r="342" spans="1:3" ht="12.75">
      <c r="A342" s="28">
        <v>717002</v>
      </c>
      <c r="B342" s="20" t="s">
        <v>358</v>
      </c>
      <c r="C342" s="19">
        <v>30500</v>
      </c>
    </row>
    <row r="343" spans="1:3" ht="12.75">
      <c r="A343" s="28">
        <v>717001</v>
      </c>
      <c r="B343" s="20" t="s">
        <v>294</v>
      </c>
      <c r="C343" s="19">
        <v>4988</v>
      </c>
    </row>
    <row r="344" spans="1:4" ht="12.75">
      <c r="A344" s="28" t="s">
        <v>295</v>
      </c>
      <c r="B344" s="20" t="s">
        <v>296</v>
      </c>
      <c r="C344" s="63">
        <v>0</v>
      </c>
      <c r="D344" t="s">
        <v>345</v>
      </c>
    </row>
    <row r="345" spans="1:3" ht="15">
      <c r="A345" s="64"/>
      <c r="B345" s="61"/>
      <c r="C345" s="19"/>
    </row>
    <row r="346" spans="1:3" ht="15.75">
      <c r="A346" s="62" t="s">
        <v>297</v>
      </c>
      <c r="B346" s="23" t="s">
        <v>298</v>
      </c>
      <c r="C346" s="32">
        <f>SUM(C347:C347)</f>
        <v>0</v>
      </c>
    </row>
    <row r="347" spans="1:3" ht="12.75">
      <c r="A347" s="64" t="s">
        <v>295</v>
      </c>
      <c r="B347" s="20" t="s">
        <v>299</v>
      </c>
      <c r="C347" s="19"/>
    </row>
    <row r="348" spans="1:3" ht="12.75">
      <c r="A348" s="25"/>
      <c r="B348" s="19"/>
      <c r="C348" s="19"/>
    </row>
    <row r="349" spans="1:3" ht="15.75">
      <c r="A349" s="22" t="s">
        <v>176</v>
      </c>
      <c r="B349" s="23" t="s">
        <v>177</v>
      </c>
      <c r="C349" s="32">
        <f>SUM(C350:C362)</f>
        <v>1751213</v>
      </c>
    </row>
    <row r="350" spans="1:3" ht="12.75">
      <c r="A350" s="28">
        <v>717000</v>
      </c>
      <c r="B350" s="20" t="s">
        <v>300</v>
      </c>
      <c r="C350" s="19"/>
    </row>
    <row r="351" spans="1:3" ht="12.75">
      <c r="A351" s="28"/>
      <c r="B351" s="20" t="s">
        <v>301</v>
      </c>
      <c r="C351" s="19">
        <v>1619973</v>
      </c>
    </row>
    <row r="352" spans="1:3" ht="12.75">
      <c r="A352" s="28"/>
      <c r="B352" s="20" t="s">
        <v>302</v>
      </c>
      <c r="C352" s="19"/>
    </row>
    <row r="353" spans="1:3" ht="12.75">
      <c r="A353" s="28"/>
      <c r="B353" s="20" t="s">
        <v>360</v>
      </c>
      <c r="C353" s="19">
        <v>4500</v>
      </c>
    </row>
    <row r="354" spans="1:3" ht="12.75">
      <c r="A354" s="28"/>
      <c r="B354" s="20" t="s">
        <v>361</v>
      </c>
      <c r="C354" s="19">
        <v>10000</v>
      </c>
    </row>
    <row r="355" spans="1:4" ht="12.75">
      <c r="A355" s="28"/>
      <c r="B355" s="20" t="s">
        <v>354</v>
      </c>
      <c r="C355" s="19">
        <v>15000</v>
      </c>
      <c r="D355" t="s">
        <v>346</v>
      </c>
    </row>
    <row r="356" spans="1:3" ht="12.75">
      <c r="A356" s="28">
        <v>717001</v>
      </c>
      <c r="B356" s="20" t="s">
        <v>362</v>
      </c>
      <c r="C356" s="19">
        <v>26800</v>
      </c>
    </row>
    <row r="357" spans="1:4" ht="12.75">
      <c r="A357" s="28"/>
      <c r="B357" s="92" t="s">
        <v>341</v>
      </c>
      <c r="C357" s="19">
        <v>0</v>
      </c>
      <c r="D357" t="s">
        <v>347</v>
      </c>
    </row>
    <row r="358" spans="1:3" ht="12.75">
      <c r="A358" s="28">
        <v>717000</v>
      </c>
      <c r="B358" s="92" t="s">
        <v>363</v>
      </c>
      <c r="C358" s="19">
        <v>8800</v>
      </c>
    </row>
    <row r="359" spans="1:3" ht="12.75">
      <c r="A359" s="28">
        <v>717000</v>
      </c>
      <c r="B359" s="92" t="s">
        <v>359</v>
      </c>
      <c r="C359" s="19">
        <v>16600</v>
      </c>
    </row>
    <row r="360" spans="1:3" ht="12.75">
      <c r="A360" s="28">
        <v>717000</v>
      </c>
      <c r="B360" s="92" t="s">
        <v>366</v>
      </c>
      <c r="C360" s="19">
        <v>3000</v>
      </c>
    </row>
    <row r="361" spans="1:3" ht="12.75">
      <c r="A361" s="28">
        <v>711000</v>
      </c>
      <c r="B361" s="20" t="s">
        <v>365</v>
      </c>
      <c r="C361" s="19">
        <v>30940</v>
      </c>
    </row>
    <row r="362" spans="1:3" ht="12.75">
      <c r="A362" s="28">
        <v>716000</v>
      </c>
      <c r="B362" s="20" t="s">
        <v>304</v>
      </c>
      <c r="C362" s="19">
        <v>15600</v>
      </c>
    </row>
    <row r="363" spans="1:3" ht="12.75">
      <c r="A363" s="28"/>
      <c r="B363" s="20"/>
      <c r="C363" s="19"/>
    </row>
    <row r="364" spans="1:3" ht="15.75">
      <c r="A364" s="22" t="s">
        <v>183</v>
      </c>
      <c r="B364" s="27" t="s">
        <v>184</v>
      </c>
      <c r="C364" s="27">
        <f>C365</f>
        <v>11200</v>
      </c>
    </row>
    <row r="365" spans="1:3" ht="12.75">
      <c r="A365" s="28">
        <v>717001</v>
      </c>
      <c r="B365" s="20" t="s">
        <v>305</v>
      </c>
      <c r="C365" s="19">
        <v>11200</v>
      </c>
    </row>
    <row r="366" spans="1:3" ht="12.75">
      <c r="A366" s="28"/>
      <c r="B366" s="20"/>
      <c r="C366" s="19"/>
    </row>
    <row r="367" spans="1:3" ht="15.75">
      <c r="A367" s="22" t="s">
        <v>198</v>
      </c>
      <c r="B367" s="27" t="s">
        <v>199</v>
      </c>
      <c r="C367" s="24">
        <f>SUM(C368:C369)</f>
        <v>156000</v>
      </c>
    </row>
    <row r="368" spans="1:4" ht="12.75">
      <c r="A368" s="28"/>
      <c r="B368" s="20" t="s">
        <v>303</v>
      </c>
      <c r="C368" s="19">
        <v>120000</v>
      </c>
      <c r="D368" s="96" t="s">
        <v>353</v>
      </c>
    </row>
    <row r="369" spans="1:4" ht="12.75">
      <c r="A369" s="100"/>
      <c r="B369" s="30" t="s">
        <v>352</v>
      </c>
      <c r="C369" s="101">
        <v>36000</v>
      </c>
      <c r="D369" s="96" t="s">
        <v>346</v>
      </c>
    </row>
    <row r="370" spans="1:4" s="96" customFormat="1" ht="15.75">
      <c r="A370" s="26"/>
      <c r="B370" s="20"/>
      <c r="C370" s="19"/>
      <c r="D370"/>
    </row>
    <row r="371" spans="1:4" s="96" customFormat="1" ht="15.75">
      <c r="A371" s="22" t="s">
        <v>221</v>
      </c>
      <c r="B371" s="23" t="s">
        <v>306</v>
      </c>
      <c r="C371" s="32">
        <f>SUM(C372:C373)</f>
        <v>50000</v>
      </c>
      <c r="D371"/>
    </row>
    <row r="372" spans="1:4" ht="12.75">
      <c r="A372" s="65">
        <v>717000</v>
      </c>
      <c r="B372" s="20" t="s">
        <v>355</v>
      </c>
      <c r="C372" s="66">
        <v>10000</v>
      </c>
      <c r="D372" s="96" t="s">
        <v>346</v>
      </c>
    </row>
    <row r="373" spans="1:3" ht="12.75">
      <c r="A373" s="65">
        <v>717000</v>
      </c>
      <c r="B373" s="20" t="s">
        <v>307</v>
      </c>
      <c r="C373" s="66">
        <v>40000</v>
      </c>
    </row>
    <row r="374" spans="1:4" s="96" customFormat="1" ht="15.75">
      <c r="A374" s="22"/>
      <c r="B374" s="20"/>
      <c r="C374" s="19"/>
      <c r="D374"/>
    </row>
    <row r="375" spans="1:3" ht="15.75">
      <c r="A375" s="22" t="s">
        <v>226</v>
      </c>
      <c r="B375" s="27" t="s">
        <v>227</v>
      </c>
      <c r="C375" s="32">
        <f>SUM(C376:C376)</f>
        <v>17000</v>
      </c>
    </row>
    <row r="376" spans="1:3" ht="12.75">
      <c r="A376" s="65">
        <v>717000</v>
      </c>
      <c r="B376" s="30" t="s">
        <v>357</v>
      </c>
      <c r="C376" s="66">
        <v>17000</v>
      </c>
    </row>
    <row r="377" spans="1:3" ht="12.75">
      <c r="A377" s="65"/>
      <c r="B377" s="30"/>
      <c r="C377" s="66"/>
    </row>
    <row r="378" spans="1:3" ht="12.75">
      <c r="A378" s="65"/>
      <c r="B378" s="30"/>
      <c r="C378" s="66"/>
    </row>
    <row r="379" spans="1:3" ht="12.75">
      <c r="A379" s="65"/>
      <c r="B379" s="30"/>
      <c r="C379" s="66"/>
    </row>
    <row r="380" spans="1:3" ht="15.75">
      <c r="A380" s="26"/>
      <c r="B380" s="20"/>
      <c r="C380" s="19"/>
    </row>
    <row r="381" spans="1:3" ht="15.75">
      <c r="A381" s="28"/>
      <c r="B381" s="23" t="s">
        <v>308</v>
      </c>
      <c r="C381" s="32">
        <f>C327+C332+C337+C346+C349+C364+C367+C371+C375</f>
        <v>2181075</v>
      </c>
    </row>
    <row r="382" spans="1:3" ht="15.75">
      <c r="A382" s="67"/>
      <c r="B382" s="68"/>
      <c r="C382" s="17"/>
    </row>
    <row r="383" spans="1:3" ht="15.75">
      <c r="A383" s="69" t="s">
        <v>309</v>
      </c>
      <c r="B383" s="69"/>
      <c r="C383" s="70"/>
    </row>
    <row r="384" spans="1:3" ht="15.75">
      <c r="A384" s="71"/>
      <c r="B384" s="71" t="s">
        <v>310</v>
      </c>
      <c r="C384" s="72">
        <f>C74</f>
        <v>4585956</v>
      </c>
    </row>
    <row r="385" spans="1:3" ht="15.75">
      <c r="A385" s="71"/>
      <c r="B385" s="71" t="s">
        <v>311</v>
      </c>
      <c r="C385" s="72">
        <f>C89</f>
        <v>2420711</v>
      </c>
    </row>
    <row r="386" spans="1:5" ht="15.75">
      <c r="A386" s="71"/>
      <c r="B386" s="71" t="s">
        <v>312</v>
      </c>
      <c r="C386" s="72">
        <f>C322</f>
        <v>4585949</v>
      </c>
      <c r="E386" s="99">
        <f>C384-C386</f>
        <v>7</v>
      </c>
    </row>
    <row r="387" spans="1:3" ht="15.75">
      <c r="A387" s="71"/>
      <c r="B387" s="71" t="s">
        <v>313</v>
      </c>
      <c r="C387" s="72">
        <f>C381</f>
        <v>2181075</v>
      </c>
    </row>
    <row r="388" spans="1:3" ht="15.75">
      <c r="A388" s="73"/>
      <c r="B388" s="71" t="s">
        <v>314</v>
      </c>
      <c r="C388" s="72">
        <f>C384+C385-C386-C387</f>
        <v>239643</v>
      </c>
    </row>
    <row r="389" spans="1:3" ht="12.75">
      <c r="A389" s="73"/>
      <c r="B389" s="73"/>
      <c r="C389" s="70"/>
    </row>
    <row r="390" spans="1:3" ht="15.75">
      <c r="A390" s="73"/>
      <c r="B390" s="74"/>
      <c r="C390" s="70"/>
    </row>
    <row r="391" spans="1:3" ht="15.75">
      <c r="A391" s="67"/>
      <c r="B391" s="75"/>
      <c r="C391" s="17"/>
    </row>
    <row r="392" spans="1:3" ht="15.75">
      <c r="A392" s="76" t="s">
        <v>315</v>
      </c>
      <c r="B392" s="77"/>
      <c r="C392" s="78"/>
    </row>
    <row r="393" spans="1:3" ht="12.75">
      <c r="A393" s="79">
        <v>453</v>
      </c>
      <c r="B393" s="77" t="s">
        <v>316</v>
      </c>
      <c r="C393" s="78">
        <v>0</v>
      </c>
    </row>
    <row r="394" spans="1:3" ht="12.75">
      <c r="A394" s="80">
        <v>454</v>
      </c>
      <c r="B394" s="81" t="s">
        <v>317</v>
      </c>
      <c r="C394" s="78">
        <v>520000</v>
      </c>
    </row>
    <row r="395" spans="1:3" ht="12.75">
      <c r="A395" s="80"/>
      <c r="B395" s="81" t="s">
        <v>318</v>
      </c>
      <c r="C395" s="78"/>
    </row>
    <row r="396" spans="1:3" ht="12.75">
      <c r="A396" s="80">
        <v>411005</v>
      </c>
      <c r="B396" s="81" t="s">
        <v>319</v>
      </c>
      <c r="C396" s="78">
        <v>250</v>
      </c>
    </row>
    <row r="397" spans="1:3" ht="12.75">
      <c r="A397" s="80">
        <v>513001</v>
      </c>
      <c r="B397" s="81" t="s">
        <v>320</v>
      </c>
      <c r="C397" s="78"/>
    </row>
    <row r="398" spans="1:3" ht="12.75">
      <c r="A398" s="80">
        <v>513001</v>
      </c>
      <c r="B398" s="81" t="s">
        <v>321</v>
      </c>
      <c r="C398" s="78">
        <v>0</v>
      </c>
    </row>
    <row r="399" spans="1:3" ht="12.75">
      <c r="A399" s="81"/>
      <c r="B399" s="81"/>
      <c r="C399" s="78"/>
    </row>
    <row r="400" spans="1:3" ht="15.75">
      <c r="A400" s="77"/>
      <c r="B400" s="82" t="s">
        <v>322</v>
      </c>
      <c r="C400" s="83">
        <f>SUM(C393:C398)</f>
        <v>520250</v>
      </c>
    </row>
    <row r="401" spans="1:3" ht="15.75">
      <c r="A401" s="77"/>
      <c r="B401" s="82"/>
      <c r="C401" s="78"/>
    </row>
    <row r="402" spans="1:3" ht="15.75">
      <c r="A402" s="82" t="s">
        <v>323</v>
      </c>
      <c r="B402" s="77"/>
      <c r="C402" s="78"/>
    </row>
    <row r="403" spans="1:3" ht="12.75">
      <c r="A403" s="81">
        <v>813002</v>
      </c>
      <c r="B403" s="77" t="s">
        <v>324</v>
      </c>
      <c r="C403" s="81">
        <v>4000</v>
      </c>
    </row>
    <row r="404" spans="1:3" ht="12.75">
      <c r="A404" s="77">
        <v>821005</v>
      </c>
      <c r="B404" s="77" t="s">
        <v>325</v>
      </c>
      <c r="C404" s="78"/>
    </row>
    <row r="405" spans="1:3" ht="12.75">
      <c r="A405" s="77">
        <v>821005</v>
      </c>
      <c r="B405" s="77" t="s">
        <v>326</v>
      </c>
      <c r="C405" s="78">
        <v>0</v>
      </c>
    </row>
    <row r="406" spans="1:3" ht="12.75">
      <c r="A406" s="81">
        <v>821005</v>
      </c>
      <c r="B406" s="81" t="s">
        <v>327</v>
      </c>
      <c r="C406" s="78">
        <v>8581</v>
      </c>
    </row>
    <row r="407" spans="1:3" ht="15.75">
      <c r="A407" s="77"/>
      <c r="B407" s="84" t="s">
        <v>328</v>
      </c>
      <c r="C407" s="83">
        <f>SUM(C403:C406)</f>
        <v>12581</v>
      </c>
    </row>
    <row r="408" ht="12.75">
      <c r="C408" s="17"/>
    </row>
    <row r="409" spans="1:3" ht="15.75">
      <c r="A409" s="73"/>
      <c r="B409" s="85" t="s">
        <v>329</v>
      </c>
      <c r="C409" s="70"/>
    </row>
    <row r="410" spans="1:3" ht="12.75">
      <c r="A410" s="73"/>
      <c r="B410" s="86" t="s">
        <v>330</v>
      </c>
      <c r="C410" s="87">
        <f>C384</f>
        <v>4585956</v>
      </c>
    </row>
    <row r="411" spans="1:3" ht="12.75">
      <c r="A411" s="88"/>
      <c r="B411" s="86" t="s">
        <v>331</v>
      </c>
      <c r="C411" s="87">
        <f>C385</f>
        <v>2420711</v>
      </c>
    </row>
    <row r="412" spans="1:3" ht="15.75">
      <c r="A412" s="71"/>
      <c r="B412" s="86" t="s">
        <v>332</v>
      </c>
      <c r="C412" s="87">
        <f>C400</f>
        <v>520250</v>
      </c>
    </row>
    <row r="413" spans="1:3" ht="15.75">
      <c r="A413" s="73"/>
      <c r="B413" s="85" t="s">
        <v>333</v>
      </c>
      <c r="C413" s="87">
        <f>SUM(C410:C412)</f>
        <v>7526917</v>
      </c>
    </row>
    <row r="414" spans="1:3" ht="15">
      <c r="A414" s="73"/>
      <c r="B414" s="89"/>
      <c r="C414" s="70"/>
    </row>
    <row r="415" spans="1:3" ht="12.75">
      <c r="A415" s="73"/>
      <c r="B415" s="86" t="s">
        <v>334</v>
      </c>
      <c r="C415" s="87">
        <f>C386</f>
        <v>4585949</v>
      </c>
    </row>
    <row r="416" spans="1:3" ht="12.75">
      <c r="A416" s="73"/>
      <c r="B416" s="86" t="s">
        <v>335</v>
      </c>
      <c r="C416" s="87">
        <f>C387</f>
        <v>2181075</v>
      </c>
    </row>
    <row r="417" spans="1:3" ht="15.75">
      <c r="A417" s="71"/>
      <c r="B417" s="86" t="s">
        <v>336</v>
      </c>
      <c r="C417" s="87">
        <f>C407</f>
        <v>12581</v>
      </c>
    </row>
    <row r="418" spans="1:3" ht="15.75">
      <c r="A418" s="73"/>
      <c r="B418" s="85" t="s">
        <v>337</v>
      </c>
      <c r="C418" s="87">
        <f>SUM(C415:C417)</f>
        <v>6779605</v>
      </c>
    </row>
    <row r="419" spans="1:3" ht="15.75">
      <c r="A419" s="71"/>
      <c r="B419" s="90"/>
      <c r="C419" s="70"/>
    </row>
    <row r="420" spans="1:3" ht="15.75">
      <c r="A420" s="73"/>
      <c r="B420" s="85" t="s">
        <v>338</v>
      </c>
      <c r="C420" s="72">
        <f>C413-C418</f>
        <v>747312</v>
      </c>
    </row>
    <row r="421" spans="1:2" ht="12.75">
      <c r="A421" s="67"/>
      <c r="B421" s="91"/>
    </row>
    <row r="422" spans="1:2" ht="12.75">
      <c r="A422" s="67"/>
      <c r="B422" s="5"/>
    </row>
    <row r="423" spans="1:2" ht="12.75">
      <c r="A423" s="67"/>
      <c r="B423" s="5"/>
    </row>
    <row r="424" spans="1:2" ht="12.75">
      <c r="A424" s="67"/>
      <c r="B424" s="5"/>
    </row>
    <row r="425" spans="1:2" ht="12.75">
      <c r="A425" s="67"/>
      <c r="B425" s="5"/>
    </row>
    <row r="426" spans="1:3" ht="12.75">
      <c r="A426" s="67"/>
      <c r="B426" s="5"/>
      <c r="C426" s="91" t="s">
        <v>339</v>
      </c>
    </row>
    <row r="427" spans="1:3" ht="12.75">
      <c r="A427" s="67"/>
      <c r="B427" s="5"/>
      <c r="C427" s="91" t="s">
        <v>340</v>
      </c>
    </row>
    <row r="428" spans="1:2" ht="12.75">
      <c r="A428" s="67"/>
      <c r="B428" s="5"/>
    </row>
    <row r="429" spans="1:2" ht="12.75">
      <c r="A429" s="67"/>
      <c r="B429" s="5" t="s">
        <v>369</v>
      </c>
    </row>
    <row r="430" ht="12.75">
      <c r="B430" s="5" t="s">
        <v>370</v>
      </c>
    </row>
  </sheetData>
  <sheetProtection/>
  <printOptions/>
  <pageMargins left="0.75" right="0.75" top="1" bottom="1" header="0.4921259845" footer="0.492125984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7"/>
  <sheetViews>
    <sheetView zoomScalePageLayoutView="0" workbookViewId="0" topLeftCell="A1">
      <selection activeCell="A1" sqref="A1:E458"/>
    </sheetView>
  </sheetViews>
  <sheetFormatPr defaultColWidth="9.140625" defaultRowHeight="12.75"/>
  <cols>
    <col min="2" max="2" width="60.421875" style="0" customWidth="1"/>
    <col min="3" max="3" width="20.00390625" style="0" customWidth="1"/>
    <col min="4" max="4" width="17.28125" style="0" customWidth="1"/>
    <col min="5" max="5" width="17.140625" style="0" customWidth="1"/>
  </cols>
  <sheetData>
    <row r="1" spans="2:3" ht="18">
      <c r="B1" s="1" t="s">
        <v>368</v>
      </c>
      <c r="C1" s="2"/>
    </row>
    <row r="2" spans="1:3" ht="18">
      <c r="A2" s="3"/>
      <c r="B2" s="4"/>
      <c r="C2" s="5"/>
    </row>
    <row r="4" spans="1:5" ht="18">
      <c r="A4" s="104" t="s">
        <v>0</v>
      </c>
      <c r="B4" s="105"/>
      <c r="C4" s="106" t="s">
        <v>372</v>
      </c>
      <c r="D4" s="193" t="s">
        <v>373</v>
      </c>
      <c r="E4" s="193" t="s">
        <v>386</v>
      </c>
    </row>
    <row r="5" spans="1:5" ht="12.75">
      <c r="A5" s="108"/>
      <c r="B5" s="108"/>
      <c r="C5" s="108"/>
      <c r="D5" s="108"/>
      <c r="E5" s="108"/>
    </row>
    <row r="6" spans="1:5" ht="15.75">
      <c r="A6" s="109">
        <v>110</v>
      </c>
      <c r="B6" s="110" t="s">
        <v>1</v>
      </c>
      <c r="C6" s="111">
        <f>C7</f>
        <v>2585300</v>
      </c>
      <c r="D6" s="111">
        <f>D7</f>
        <v>2618300</v>
      </c>
      <c r="E6" s="111">
        <f>E7</f>
        <v>2648300</v>
      </c>
    </row>
    <row r="7" spans="1:5" ht="12.75">
      <c r="A7" s="112">
        <v>111</v>
      </c>
      <c r="B7" s="108" t="s">
        <v>2</v>
      </c>
      <c r="C7" s="108">
        <v>2585300</v>
      </c>
      <c r="D7" s="108">
        <v>2618300</v>
      </c>
      <c r="E7" s="108">
        <v>2648300</v>
      </c>
    </row>
    <row r="8" spans="1:5" ht="12.75">
      <c r="A8" s="113"/>
      <c r="B8" s="108"/>
      <c r="C8" s="108"/>
      <c r="D8" s="108"/>
      <c r="E8" s="108"/>
    </row>
    <row r="9" spans="1:5" ht="15.75">
      <c r="A9" s="109">
        <v>120</v>
      </c>
      <c r="B9" s="110" t="s">
        <v>3</v>
      </c>
      <c r="C9" s="111">
        <f>C10</f>
        <v>380000</v>
      </c>
      <c r="D9" s="111">
        <f>D10</f>
        <v>380000</v>
      </c>
      <c r="E9" s="111">
        <f>E10</f>
        <v>380000</v>
      </c>
    </row>
    <row r="10" spans="1:5" ht="12.75">
      <c r="A10" s="113">
        <v>121</v>
      </c>
      <c r="B10" s="108" t="s">
        <v>4</v>
      </c>
      <c r="C10" s="108">
        <v>380000</v>
      </c>
      <c r="D10" s="108">
        <v>380000</v>
      </c>
      <c r="E10" s="108">
        <v>380000</v>
      </c>
    </row>
    <row r="11" spans="1:5" ht="12.75">
      <c r="A11" s="113"/>
      <c r="B11" s="108"/>
      <c r="C11" s="108"/>
      <c r="D11" s="108"/>
      <c r="E11" s="108"/>
    </row>
    <row r="12" spans="1:5" ht="15.75">
      <c r="A12" s="109">
        <v>133</v>
      </c>
      <c r="B12" s="110" t="s">
        <v>5</v>
      </c>
      <c r="C12" s="111">
        <f>SUM(C13:C20)</f>
        <v>270850</v>
      </c>
      <c r="D12" s="111">
        <f>SUM(D13:D20)</f>
        <v>270850</v>
      </c>
      <c r="E12" s="111">
        <f>SUM(E13:E20)</f>
        <v>270850</v>
      </c>
    </row>
    <row r="13" spans="1:5" ht="12.75">
      <c r="A13" s="112">
        <v>133001</v>
      </c>
      <c r="B13" s="105" t="s">
        <v>6</v>
      </c>
      <c r="C13" s="108">
        <v>4000</v>
      </c>
      <c r="D13" s="108">
        <v>4000</v>
      </c>
      <c r="E13" s="108">
        <v>4000</v>
      </c>
    </row>
    <row r="14" spans="1:5" ht="12.75">
      <c r="A14" s="112">
        <v>133003</v>
      </c>
      <c r="B14" s="105" t="s">
        <v>7</v>
      </c>
      <c r="C14" s="108">
        <v>0</v>
      </c>
      <c r="D14" s="108">
        <v>0</v>
      </c>
      <c r="E14" s="108">
        <v>0</v>
      </c>
    </row>
    <row r="15" spans="1:5" ht="12.75">
      <c r="A15" s="112">
        <v>133004</v>
      </c>
      <c r="B15" s="105" t="s">
        <v>8</v>
      </c>
      <c r="C15" s="108">
        <v>350</v>
      </c>
      <c r="D15" s="108">
        <v>350</v>
      </c>
      <c r="E15" s="108">
        <v>350</v>
      </c>
    </row>
    <row r="16" spans="1:5" ht="12.75">
      <c r="A16" s="113">
        <v>133005</v>
      </c>
      <c r="B16" s="108" t="s">
        <v>9</v>
      </c>
      <c r="C16" s="108">
        <v>1500</v>
      </c>
      <c r="D16" s="108">
        <v>1500</v>
      </c>
      <c r="E16" s="108">
        <v>1500</v>
      </c>
    </row>
    <row r="17" spans="1:5" ht="12.75">
      <c r="A17" s="113">
        <v>133006</v>
      </c>
      <c r="B17" s="108" t="s">
        <v>10</v>
      </c>
      <c r="C17" s="108">
        <v>2000</v>
      </c>
      <c r="D17" s="108">
        <v>2000</v>
      </c>
      <c r="E17" s="108">
        <v>2000</v>
      </c>
    </row>
    <row r="18" spans="1:5" ht="12.75">
      <c r="A18" s="112">
        <v>133012</v>
      </c>
      <c r="B18" s="105" t="s">
        <v>11</v>
      </c>
      <c r="C18" s="108">
        <v>8000</v>
      </c>
      <c r="D18" s="108">
        <v>8000</v>
      </c>
      <c r="E18" s="108">
        <v>8000</v>
      </c>
    </row>
    <row r="19" spans="1:5" ht="12.75">
      <c r="A19" s="112">
        <v>133013</v>
      </c>
      <c r="B19" s="105" t="s">
        <v>12</v>
      </c>
      <c r="C19" s="108">
        <v>90000</v>
      </c>
      <c r="D19" s="108">
        <v>90000</v>
      </c>
      <c r="E19" s="108">
        <v>90000</v>
      </c>
    </row>
    <row r="20" spans="1:5" ht="12.75">
      <c r="A20" s="112">
        <v>133013</v>
      </c>
      <c r="B20" s="105" t="s">
        <v>13</v>
      </c>
      <c r="C20" s="108">
        <v>165000</v>
      </c>
      <c r="D20" s="108">
        <v>165000</v>
      </c>
      <c r="E20" s="108">
        <v>165000</v>
      </c>
    </row>
    <row r="21" spans="1:5" ht="12.75">
      <c r="A21" s="113"/>
      <c r="B21" s="108"/>
      <c r="C21" s="108"/>
      <c r="D21" s="108"/>
      <c r="E21" s="108"/>
    </row>
    <row r="22" spans="1:5" ht="15.75">
      <c r="A22" s="109">
        <v>210</v>
      </c>
      <c r="B22" s="110" t="s">
        <v>14</v>
      </c>
      <c r="C22" s="111">
        <f>SUM(C23:C30)</f>
        <v>192318</v>
      </c>
      <c r="D22" s="111">
        <f>SUM(D23:D30)</f>
        <v>190668</v>
      </c>
      <c r="E22" s="111">
        <f>SUM(E23:E30)</f>
        <v>190668</v>
      </c>
    </row>
    <row r="23" spans="1:5" ht="12.75">
      <c r="A23" s="113">
        <v>212002</v>
      </c>
      <c r="B23" s="108" t="s">
        <v>15</v>
      </c>
      <c r="C23" s="108">
        <v>7900</v>
      </c>
      <c r="D23" s="108">
        <v>7900</v>
      </c>
      <c r="E23" s="108">
        <v>7900</v>
      </c>
    </row>
    <row r="24" spans="1:5" ht="12.75">
      <c r="A24" s="113">
        <v>212003</v>
      </c>
      <c r="B24" s="108" t="s">
        <v>16</v>
      </c>
      <c r="C24" s="108">
        <v>29000</v>
      </c>
      <c r="D24" s="108">
        <v>29000</v>
      </c>
      <c r="E24" s="108">
        <v>29000</v>
      </c>
    </row>
    <row r="25" spans="1:5" ht="12.75">
      <c r="A25" s="113">
        <v>212003</v>
      </c>
      <c r="B25" s="108" t="s">
        <v>17</v>
      </c>
      <c r="C25" s="108">
        <v>56000</v>
      </c>
      <c r="D25" s="108">
        <v>56000</v>
      </c>
      <c r="E25" s="108">
        <v>56000</v>
      </c>
    </row>
    <row r="26" spans="1:5" ht="12.75">
      <c r="A26" s="113">
        <v>212003</v>
      </c>
      <c r="B26" s="108" t="s">
        <v>18</v>
      </c>
      <c r="C26" s="108">
        <v>49500</v>
      </c>
      <c r="D26" s="108">
        <v>49500</v>
      </c>
      <c r="E26" s="108">
        <v>49500</v>
      </c>
    </row>
    <row r="27" spans="1:5" ht="12.75">
      <c r="A27" s="113">
        <v>212003</v>
      </c>
      <c r="B27" s="108" t="s">
        <v>19</v>
      </c>
      <c r="C27" s="108">
        <v>43000</v>
      </c>
      <c r="D27" s="108">
        <v>43000</v>
      </c>
      <c r="E27" s="108">
        <v>43000</v>
      </c>
    </row>
    <row r="28" spans="1:5" ht="12.75">
      <c r="A28" s="113" t="s">
        <v>371</v>
      </c>
      <c r="B28" s="108" t="s">
        <v>20</v>
      </c>
      <c r="C28" s="114">
        <v>3268</v>
      </c>
      <c r="D28" s="114">
        <v>3268</v>
      </c>
      <c r="E28" s="114">
        <v>3268</v>
      </c>
    </row>
    <row r="29" spans="1:5" ht="12.75">
      <c r="A29" s="113" t="s">
        <v>371</v>
      </c>
      <c r="B29" s="108" t="s">
        <v>21</v>
      </c>
      <c r="C29" s="114">
        <v>3000</v>
      </c>
      <c r="D29" s="114">
        <v>2000</v>
      </c>
      <c r="E29" s="114">
        <v>2000</v>
      </c>
    </row>
    <row r="30" spans="1:5" ht="12.75">
      <c r="A30" s="113" t="s">
        <v>371</v>
      </c>
      <c r="B30" s="108" t="s">
        <v>22</v>
      </c>
      <c r="C30" s="114">
        <v>650</v>
      </c>
      <c r="D30" s="114">
        <v>0</v>
      </c>
      <c r="E30" s="114">
        <v>0</v>
      </c>
    </row>
    <row r="31" spans="1:5" ht="12.75">
      <c r="A31" s="113"/>
      <c r="B31" s="108"/>
      <c r="C31" s="108"/>
      <c r="D31" s="108"/>
      <c r="E31" s="108"/>
    </row>
    <row r="32" spans="1:5" ht="15.75">
      <c r="A32" s="109">
        <v>220</v>
      </c>
      <c r="B32" s="110" t="s">
        <v>23</v>
      </c>
      <c r="C32" s="111">
        <f>SUM(C33:C40)</f>
        <v>88460</v>
      </c>
      <c r="D32" s="111">
        <f>SUM(D33:D40)</f>
        <v>88460</v>
      </c>
      <c r="E32" s="111">
        <f>SUM(E33:E40)</f>
        <v>88460</v>
      </c>
    </row>
    <row r="33" spans="1:5" ht="12.75">
      <c r="A33" s="113">
        <v>221004</v>
      </c>
      <c r="B33" s="108" t="s">
        <v>24</v>
      </c>
      <c r="C33" s="108">
        <v>51600</v>
      </c>
      <c r="D33" s="108">
        <v>51600</v>
      </c>
      <c r="E33" s="108">
        <v>51600</v>
      </c>
    </row>
    <row r="34" spans="1:5" ht="12.75">
      <c r="A34" s="113">
        <v>222003</v>
      </c>
      <c r="B34" s="108" t="s">
        <v>25</v>
      </c>
      <c r="C34" s="108">
        <v>12000</v>
      </c>
      <c r="D34" s="108">
        <v>12000</v>
      </c>
      <c r="E34" s="108">
        <v>12000</v>
      </c>
    </row>
    <row r="35" spans="1:5" ht="12.75">
      <c r="A35" s="113">
        <v>223001</v>
      </c>
      <c r="B35" s="108" t="s">
        <v>26</v>
      </c>
      <c r="C35" s="108">
        <v>660</v>
      </c>
      <c r="D35" s="108">
        <v>660</v>
      </c>
      <c r="E35" s="108">
        <v>660</v>
      </c>
    </row>
    <row r="36" spans="1:5" ht="12.75">
      <c r="A36" s="113">
        <v>223001</v>
      </c>
      <c r="B36" s="108" t="s">
        <v>27</v>
      </c>
      <c r="C36" s="108">
        <v>3500</v>
      </c>
      <c r="D36" s="108">
        <v>3500</v>
      </c>
      <c r="E36" s="108">
        <v>3500</v>
      </c>
    </row>
    <row r="37" spans="1:5" ht="12.75">
      <c r="A37" s="113"/>
      <c r="B37" s="108" t="s">
        <v>28</v>
      </c>
      <c r="C37" s="108">
        <v>200</v>
      </c>
      <c r="D37" s="108">
        <v>200</v>
      </c>
      <c r="E37" s="108">
        <v>200</v>
      </c>
    </row>
    <row r="38" spans="1:5" ht="12.75">
      <c r="A38" s="113"/>
      <c r="B38" s="108" t="s">
        <v>29</v>
      </c>
      <c r="C38" s="108">
        <v>100</v>
      </c>
      <c r="D38" s="108">
        <v>100</v>
      </c>
      <c r="E38" s="108">
        <v>100</v>
      </c>
    </row>
    <row r="39" spans="1:5" ht="12.75">
      <c r="A39" s="113">
        <v>223002</v>
      </c>
      <c r="B39" s="108" t="s">
        <v>30</v>
      </c>
      <c r="C39" s="108">
        <v>17500</v>
      </c>
      <c r="D39" s="108">
        <v>17500</v>
      </c>
      <c r="E39" s="108">
        <v>17500</v>
      </c>
    </row>
    <row r="40" spans="1:5" ht="12.75">
      <c r="A40" s="113">
        <v>229005</v>
      </c>
      <c r="B40" s="108" t="s">
        <v>31</v>
      </c>
      <c r="C40" s="108">
        <v>2900</v>
      </c>
      <c r="D40" s="108">
        <v>2900</v>
      </c>
      <c r="E40" s="108">
        <v>2900</v>
      </c>
    </row>
    <row r="41" spans="1:5" ht="12.75">
      <c r="A41" s="113"/>
      <c r="B41" s="108"/>
      <c r="C41" s="108"/>
      <c r="D41" s="108"/>
      <c r="E41" s="108"/>
    </row>
    <row r="42" spans="1:5" ht="15.75">
      <c r="A42" s="109">
        <v>240</v>
      </c>
      <c r="B42" s="110" t="s">
        <v>32</v>
      </c>
      <c r="C42" s="111">
        <f>C43</f>
        <v>1100</v>
      </c>
      <c r="D42" s="111">
        <f>D43</f>
        <v>1100</v>
      </c>
      <c r="E42" s="111">
        <f>E43</f>
        <v>1100</v>
      </c>
    </row>
    <row r="43" spans="1:5" ht="12.75">
      <c r="A43" s="113">
        <v>243</v>
      </c>
      <c r="B43" s="108" t="s">
        <v>33</v>
      </c>
      <c r="C43" s="108">
        <v>1100</v>
      </c>
      <c r="D43" s="108">
        <v>1100</v>
      </c>
      <c r="E43" s="108">
        <v>1100</v>
      </c>
    </row>
    <row r="44" spans="1:5" ht="12.75">
      <c r="A44" s="113"/>
      <c r="B44" s="108"/>
      <c r="C44" s="108"/>
      <c r="D44" s="108"/>
      <c r="E44" s="108"/>
    </row>
    <row r="45" spans="1:5" ht="15.75">
      <c r="A45" s="109">
        <v>290</v>
      </c>
      <c r="B45" s="110" t="s">
        <v>34</v>
      </c>
      <c r="C45" s="111">
        <f>C46+C48</f>
        <v>20500</v>
      </c>
      <c r="D45" s="111">
        <f>D46+D48</f>
        <v>20500</v>
      </c>
      <c r="E45" s="111">
        <f>E46+E48</f>
        <v>20500</v>
      </c>
    </row>
    <row r="46" spans="1:5" ht="12.75">
      <c r="A46" s="113">
        <v>292008</v>
      </c>
      <c r="B46" s="108" t="s">
        <v>35</v>
      </c>
      <c r="C46" s="108">
        <v>20000</v>
      </c>
      <c r="D46" s="108">
        <v>20000</v>
      </c>
      <c r="E46" s="108">
        <v>20000</v>
      </c>
    </row>
    <row r="47" spans="1:5" ht="12.75">
      <c r="A47" s="113">
        <v>292012</v>
      </c>
      <c r="B47" s="108" t="s">
        <v>36</v>
      </c>
      <c r="C47" s="108">
        <v>0</v>
      </c>
      <c r="D47" s="108">
        <v>0</v>
      </c>
      <c r="E47" s="108">
        <v>0</v>
      </c>
    </row>
    <row r="48" spans="1:5" ht="12.75">
      <c r="A48" s="113">
        <v>292027</v>
      </c>
      <c r="B48" s="108" t="s">
        <v>34</v>
      </c>
      <c r="C48" s="108">
        <v>500</v>
      </c>
      <c r="D48" s="108">
        <v>500</v>
      </c>
      <c r="E48" s="108">
        <v>500</v>
      </c>
    </row>
    <row r="49" spans="1:5" ht="12.75">
      <c r="A49" s="113"/>
      <c r="B49" s="108"/>
      <c r="C49" s="108"/>
      <c r="D49" s="108"/>
      <c r="E49" s="108"/>
    </row>
    <row r="50" spans="1:5" ht="15.75">
      <c r="A50" s="109">
        <v>300</v>
      </c>
      <c r="B50" s="110" t="s">
        <v>37</v>
      </c>
      <c r="C50" s="111">
        <f>SUM(C51:C71)</f>
        <v>1047428</v>
      </c>
      <c r="D50" s="111">
        <f>SUM(D51:D71)</f>
        <v>1048428</v>
      </c>
      <c r="E50" s="111">
        <f>SUM(E51:E71)</f>
        <v>1048428</v>
      </c>
    </row>
    <row r="51" spans="1:5" ht="12.75">
      <c r="A51" s="112">
        <v>312001</v>
      </c>
      <c r="B51" s="105" t="s">
        <v>38</v>
      </c>
      <c r="C51" s="108">
        <v>1000</v>
      </c>
      <c r="D51" s="108">
        <v>1000</v>
      </c>
      <c r="E51" s="108">
        <v>1000</v>
      </c>
    </row>
    <row r="52" spans="1:5" ht="12.75">
      <c r="A52" s="112">
        <v>312001</v>
      </c>
      <c r="B52" s="105" t="s">
        <v>39</v>
      </c>
      <c r="C52" s="114">
        <v>11000</v>
      </c>
      <c r="D52" s="114">
        <v>11000</v>
      </c>
      <c r="E52" s="114">
        <v>11000</v>
      </c>
    </row>
    <row r="53" spans="1:5" ht="12.75">
      <c r="A53" s="112">
        <v>312001</v>
      </c>
      <c r="B53" s="105" t="s">
        <v>40</v>
      </c>
      <c r="C53" s="108">
        <v>420</v>
      </c>
      <c r="D53" s="108">
        <v>420</v>
      </c>
      <c r="E53" s="108">
        <v>420</v>
      </c>
    </row>
    <row r="54" spans="1:5" ht="12.75">
      <c r="A54" s="112">
        <v>312001</v>
      </c>
      <c r="B54" s="105" t="s">
        <v>41</v>
      </c>
      <c r="C54" s="114">
        <v>6015</v>
      </c>
      <c r="D54" s="114">
        <v>6015</v>
      </c>
      <c r="E54" s="114">
        <v>6015</v>
      </c>
    </row>
    <row r="55" spans="1:5" ht="12.75">
      <c r="A55" s="112">
        <v>312001</v>
      </c>
      <c r="B55" s="105" t="s">
        <v>42</v>
      </c>
      <c r="C55" s="114">
        <v>5000</v>
      </c>
      <c r="D55" s="114">
        <v>5000</v>
      </c>
      <c r="E55" s="114">
        <v>5000</v>
      </c>
    </row>
    <row r="56" spans="1:5" ht="12.75">
      <c r="A56" s="112">
        <v>312001</v>
      </c>
      <c r="B56" s="105" t="s">
        <v>43</v>
      </c>
      <c r="C56" s="114">
        <v>8795</v>
      </c>
      <c r="D56" s="114">
        <v>8795</v>
      </c>
      <c r="E56" s="114">
        <v>8795</v>
      </c>
    </row>
    <row r="57" spans="1:5" ht="12.75">
      <c r="A57" s="112">
        <v>312001</v>
      </c>
      <c r="B57" s="105" t="s">
        <v>44</v>
      </c>
      <c r="C57" s="114">
        <v>5400</v>
      </c>
      <c r="D57" s="114">
        <v>5400</v>
      </c>
      <c r="E57" s="114">
        <v>5400</v>
      </c>
    </row>
    <row r="58" spans="1:5" ht="12.75">
      <c r="A58" s="112">
        <v>312001</v>
      </c>
      <c r="B58" s="105" t="s">
        <v>45</v>
      </c>
      <c r="C58" s="108">
        <v>2680</v>
      </c>
      <c r="D58" s="108">
        <v>2680</v>
      </c>
      <c r="E58" s="108">
        <v>2680</v>
      </c>
    </row>
    <row r="59" spans="1:5" ht="12.75">
      <c r="A59" s="112">
        <v>312001</v>
      </c>
      <c r="B59" s="105" t="s">
        <v>46</v>
      </c>
      <c r="C59" s="114">
        <v>2400</v>
      </c>
      <c r="D59" s="114">
        <v>2400</v>
      </c>
      <c r="E59" s="114">
        <v>2400</v>
      </c>
    </row>
    <row r="60" spans="1:5" ht="12.75">
      <c r="A60" s="112">
        <v>312001</v>
      </c>
      <c r="B60" s="105" t="s">
        <v>47</v>
      </c>
      <c r="C60" s="114">
        <v>880</v>
      </c>
      <c r="D60" s="114">
        <v>880</v>
      </c>
      <c r="E60" s="114">
        <v>880</v>
      </c>
    </row>
    <row r="61" spans="1:5" ht="12.75">
      <c r="A61" s="112">
        <v>312001</v>
      </c>
      <c r="B61" s="105" t="s">
        <v>48</v>
      </c>
      <c r="C61" s="108">
        <v>900</v>
      </c>
      <c r="D61" s="108">
        <v>900</v>
      </c>
      <c r="E61" s="108">
        <v>900</v>
      </c>
    </row>
    <row r="62" spans="1:5" ht="12.75">
      <c r="A62" s="112">
        <v>312001</v>
      </c>
      <c r="B62" s="105" t="s">
        <v>49</v>
      </c>
      <c r="C62" s="114">
        <v>0</v>
      </c>
      <c r="D62" s="114">
        <v>0</v>
      </c>
      <c r="E62" s="114">
        <v>0</v>
      </c>
    </row>
    <row r="63" spans="1:5" ht="12.75">
      <c r="A63" s="112">
        <v>312001</v>
      </c>
      <c r="B63" s="105" t="s">
        <v>50</v>
      </c>
      <c r="C63" s="114">
        <v>920000</v>
      </c>
      <c r="D63" s="114">
        <v>920000</v>
      </c>
      <c r="E63" s="114">
        <v>920000</v>
      </c>
    </row>
    <row r="64" spans="1:5" ht="12.75">
      <c r="A64" s="112">
        <v>312001</v>
      </c>
      <c r="B64" s="105" t="s">
        <v>51</v>
      </c>
      <c r="C64" s="108">
        <v>12300</v>
      </c>
      <c r="D64" s="108">
        <v>12300</v>
      </c>
      <c r="E64" s="108">
        <v>12300</v>
      </c>
    </row>
    <row r="65" spans="1:5" ht="12.75">
      <c r="A65" s="112">
        <v>312001</v>
      </c>
      <c r="B65" s="105" t="s">
        <v>52</v>
      </c>
      <c r="C65" s="114">
        <v>1800</v>
      </c>
      <c r="D65" s="114">
        <v>1800</v>
      </c>
      <c r="E65" s="114">
        <v>1800</v>
      </c>
    </row>
    <row r="66" spans="1:5" ht="12.75">
      <c r="A66" s="112">
        <v>312001</v>
      </c>
      <c r="B66" s="105" t="s">
        <v>53</v>
      </c>
      <c r="C66" s="108">
        <v>8800</v>
      </c>
      <c r="D66" s="108">
        <v>9800</v>
      </c>
      <c r="E66" s="108">
        <v>9800</v>
      </c>
    </row>
    <row r="67" spans="1:5" ht="12.75">
      <c r="A67" s="112">
        <v>312001</v>
      </c>
      <c r="B67" s="105" t="s">
        <v>54</v>
      </c>
      <c r="C67" s="108">
        <v>6500</v>
      </c>
      <c r="D67" s="108">
        <v>6500</v>
      </c>
      <c r="E67" s="108">
        <v>6500</v>
      </c>
    </row>
    <row r="68" spans="1:5" ht="12.75">
      <c r="A68" s="112">
        <v>312001</v>
      </c>
      <c r="B68" s="105" t="s">
        <v>55</v>
      </c>
      <c r="C68" s="108">
        <v>21500</v>
      </c>
      <c r="D68" s="108">
        <v>21500</v>
      </c>
      <c r="E68" s="108">
        <v>21500</v>
      </c>
    </row>
    <row r="69" spans="1:5" ht="12.75">
      <c r="A69" s="112">
        <v>312001</v>
      </c>
      <c r="B69" s="105" t="s">
        <v>56</v>
      </c>
      <c r="C69" s="108">
        <v>15285</v>
      </c>
      <c r="D69" s="108">
        <v>15285</v>
      </c>
      <c r="E69" s="108">
        <v>15285</v>
      </c>
    </row>
    <row r="70" spans="1:5" ht="12.75">
      <c r="A70" s="112">
        <v>312002</v>
      </c>
      <c r="B70" s="105" t="s">
        <v>57</v>
      </c>
      <c r="C70" s="114">
        <v>13500</v>
      </c>
      <c r="D70" s="114">
        <v>13500</v>
      </c>
      <c r="E70" s="114">
        <v>13500</v>
      </c>
    </row>
    <row r="71" spans="1:5" ht="12.75">
      <c r="A71" s="112">
        <v>312007</v>
      </c>
      <c r="B71" s="105" t="s">
        <v>58</v>
      </c>
      <c r="C71" s="108">
        <v>3253</v>
      </c>
      <c r="D71" s="108">
        <v>3253</v>
      </c>
      <c r="E71" s="108">
        <v>3253</v>
      </c>
    </row>
    <row r="72" spans="1:5" ht="12.75">
      <c r="A72" s="113"/>
      <c r="B72" s="108"/>
      <c r="C72" s="108"/>
      <c r="D72" s="108"/>
      <c r="E72" s="108"/>
    </row>
    <row r="73" spans="1:5" ht="15.75">
      <c r="A73" s="115"/>
      <c r="B73" s="110" t="s">
        <v>59</v>
      </c>
      <c r="C73" s="111">
        <f>C7+C10+C12+C22+C32+C42+C45+C50</f>
        <v>4585956</v>
      </c>
      <c r="D73" s="111">
        <f>D7+D10+D12+D22+D32+D42+D45+D50</f>
        <v>4618306</v>
      </c>
      <c r="E73" s="111">
        <f>E7+E10+E12+E22+E32+E42+E45+E50</f>
        <v>4648306</v>
      </c>
    </row>
    <row r="74" spans="1:4" ht="12.75">
      <c r="A74" s="17"/>
      <c r="B74" s="17"/>
      <c r="C74" s="17"/>
      <c r="D74" s="17"/>
    </row>
    <row r="75" spans="1:5" ht="18">
      <c r="A75" s="142" t="s">
        <v>60</v>
      </c>
      <c r="B75" s="142"/>
      <c r="C75" s="143"/>
      <c r="D75" s="143"/>
      <c r="E75" s="143"/>
    </row>
    <row r="76" spans="1:5" ht="12.75">
      <c r="A76" s="144"/>
      <c r="B76" s="145"/>
      <c r="C76" s="143"/>
      <c r="D76" s="143"/>
      <c r="E76" s="143"/>
    </row>
    <row r="77" spans="1:5" ht="15.75">
      <c r="A77" s="146">
        <v>231</v>
      </c>
      <c r="B77" s="147" t="s">
        <v>61</v>
      </c>
      <c r="C77" s="148">
        <v>0</v>
      </c>
      <c r="D77" s="148">
        <v>0</v>
      </c>
      <c r="E77" s="148">
        <v>0</v>
      </c>
    </row>
    <row r="78" spans="1:5" ht="12.75">
      <c r="A78" s="149"/>
      <c r="B78" s="143"/>
      <c r="C78" s="143"/>
      <c r="D78" s="143"/>
      <c r="E78" s="143"/>
    </row>
    <row r="79" spans="1:5" ht="15.75">
      <c r="A79" s="150">
        <v>233</v>
      </c>
      <c r="B79" s="147" t="s">
        <v>62</v>
      </c>
      <c r="C79" s="151">
        <f>C80</f>
        <v>100000</v>
      </c>
      <c r="D79" s="151">
        <f>D80</f>
        <v>100000</v>
      </c>
      <c r="E79" s="151">
        <f>E80</f>
        <v>100000</v>
      </c>
    </row>
    <row r="80" spans="1:5" ht="12.75">
      <c r="A80" s="152">
        <v>233000</v>
      </c>
      <c r="B80" s="144" t="s">
        <v>62</v>
      </c>
      <c r="C80" s="143">
        <v>100000</v>
      </c>
      <c r="D80" s="143">
        <v>100000</v>
      </c>
      <c r="E80" s="143">
        <v>100000</v>
      </c>
    </row>
    <row r="81" spans="1:5" ht="12.75">
      <c r="A81" s="152"/>
      <c r="B81" s="144"/>
      <c r="C81" s="143"/>
      <c r="D81" s="143"/>
      <c r="E81" s="143"/>
    </row>
    <row r="82" spans="1:5" ht="15.75">
      <c r="A82" s="150">
        <v>322</v>
      </c>
      <c r="B82" s="147" t="s">
        <v>63</v>
      </c>
      <c r="C82" s="153">
        <f>SUM(C84:C87)</f>
        <v>2320711</v>
      </c>
      <c r="D82" s="153">
        <f>SUM(D83:D88)</f>
        <v>2350711</v>
      </c>
      <c r="E82" s="153">
        <f>SUM(E83:E88)</f>
        <v>2360231</v>
      </c>
    </row>
    <row r="83" spans="1:5" s="102" customFormat="1" ht="12.75">
      <c r="A83" s="163">
        <v>322001</v>
      </c>
      <c r="B83" s="154" t="s">
        <v>387</v>
      </c>
      <c r="C83" s="192">
        <v>0</v>
      </c>
      <c r="D83" s="192">
        <v>0</v>
      </c>
      <c r="E83" s="189">
        <v>9520</v>
      </c>
    </row>
    <row r="84" spans="1:5" ht="12.75">
      <c r="A84" s="152">
        <v>322001</v>
      </c>
      <c r="B84" s="144" t="s">
        <v>342</v>
      </c>
      <c r="C84" s="143">
        <v>368124</v>
      </c>
      <c r="D84" s="143">
        <v>368124</v>
      </c>
      <c r="E84" s="143">
        <v>368124</v>
      </c>
    </row>
    <row r="85" spans="1:5" ht="12.75">
      <c r="A85" s="152">
        <v>322001</v>
      </c>
      <c r="B85" s="144" t="s">
        <v>64</v>
      </c>
      <c r="C85" s="143">
        <v>1523736</v>
      </c>
      <c r="D85" s="143">
        <v>1523736</v>
      </c>
      <c r="E85" s="143">
        <v>1523736</v>
      </c>
    </row>
    <row r="86" spans="1:5" ht="12.75">
      <c r="A86" s="152">
        <v>322001</v>
      </c>
      <c r="B86" s="144" t="s">
        <v>65</v>
      </c>
      <c r="C86" s="143">
        <v>268520</v>
      </c>
      <c r="D86" s="143">
        <v>268520</v>
      </c>
      <c r="E86" s="143">
        <v>268520</v>
      </c>
    </row>
    <row r="87" spans="1:5" ht="12.75">
      <c r="A87" s="152">
        <v>322001</v>
      </c>
      <c r="B87" s="144" t="s">
        <v>66</v>
      </c>
      <c r="C87" s="143">
        <v>160331</v>
      </c>
      <c r="D87" s="143">
        <v>160331</v>
      </c>
      <c r="E87" s="143">
        <v>160331</v>
      </c>
    </row>
    <row r="88" spans="1:5" ht="12.75">
      <c r="A88" s="152">
        <v>322002</v>
      </c>
      <c r="B88" s="144" t="s">
        <v>374</v>
      </c>
      <c r="C88" s="143">
        <v>0</v>
      </c>
      <c r="D88" s="143">
        <v>30000</v>
      </c>
      <c r="E88" s="143">
        <v>30000</v>
      </c>
    </row>
    <row r="89" spans="1:5" ht="12.75">
      <c r="A89" s="152"/>
      <c r="B89" s="154"/>
      <c r="C89" s="143"/>
      <c r="D89" s="143"/>
      <c r="E89" s="143"/>
    </row>
    <row r="90" spans="1:5" ht="15.75">
      <c r="A90" s="155"/>
      <c r="B90" s="151" t="s">
        <v>67</v>
      </c>
      <c r="C90" s="156">
        <f>C77+C79+C82</f>
        <v>2420711</v>
      </c>
      <c r="D90" s="156">
        <f>D77+D79+D82</f>
        <v>2450711</v>
      </c>
      <c r="E90" s="156">
        <f>E77+E79+E82</f>
        <v>2460231</v>
      </c>
    </row>
    <row r="91" spans="3:4" ht="12.75">
      <c r="C91" s="17"/>
      <c r="D91" s="17"/>
    </row>
    <row r="92" spans="1:5" ht="18">
      <c r="A92" s="104" t="s">
        <v>68</v>
      </c>
      <c r="B92" s="116"/>
      <c r="C92" s="108"/>
      <c r="D92" s="108"/>
      <c r="E92" s="108"/>
    </row>
    <row r="93" spans="1:5" ht="12.75">
      <c r="A93" s="108"/>
      <c r="B93" s="108"/>
      <c r="C93" s="108"/>
      <c r="D93" s="108"/>
      <c r="E93" s="108"/>
    </row>
    <row r="94" spans="1:5" ht="15.75">
      <c r="A94" s="109" t="s">
        <v>69</v>
      </c>
      <c r="B94" s="110" t="s">
        <v>70</v>
      </c>
      <c r="C94" s="111">
        <f>SUM(C95:C149)</f>
        <v>732577</v>
      </c>
      <c r="D94" s="111">
        <f>SUM(D95:D149)</f>
        <v>732577</v>
      </c>
      <c r="E94" s="111">
        <f>SUM(E95:E149)</f>
        <v>737177</v>
      </c>
    </row>
    <row r="95" spans="1:5" ht="12.75">
      <c r="A95" s="112">
        <v>610000</v>
      </c>
      <c r="B95" s="105" t="s">
        <v>71</v>
      </c>
      <c r="C95" s="108">
        <v>267000</v>
      </c>
      <c r="D95" s="108">
        <v>267000</v>
      </c>
      <c r="E95" s="108">
        <v>267000</v>
      </c>
    </row>
    <row r="96" spans="1:5" ht="12.75">
      <c r="A96" s="112">
        <v>620000</v>
      </c>
      <c r="B96" s="105" t="s">
        <v>72</v>
      </c>
      <c r="C96" s="108">
        <v>93450</v>
      </c>
      <c r="D96" s="108">
        <v>93450</v>
      </c>
      <c r="E96" s="108">
        <v>93450</v>
      </c>
    </row>
    <row r="97" spans="1:5" ht="12.75">
      <c r="A97" s="112">
        <v>631001</v>
      </c>
      <c r="B97" s="105" t="s">
        <v>73</v>
      </c>
      <c r="C97" s="108">
        <v>900</v>
      </c>
      <c r="D97" s="108">
        <v>900</v>
      </c>
      <c r="E97" s="108">
        <v>900</v>
      </c>
    </row>
    <row r="98" spans="1:5" ht="12.75">
      <c r="A98" s="112">
        <v>631002</v>
      </c>
      <c r="B98" s="105" t="s">
        <v>74</v>
      </c>
      <c r="C98" s="108">
        <v>500</v>
      </c>
      <c r="D98" s="108">
        <v>500</v>
      </c>
      <c r="E98" s="108">
        <v>500</v>
      </c>
    </row>
    <row r="99" spans="1:5" ht="12.75">
      <c r="A99" s="112">
        <v>632001</v>
      </c>
      <c r="B99" s="105" t="s">
        <v>75</v>
      </c>
      <c r="C99" s="108">
        <v>37500</v>
      </c>
      <c r="D99" s="108">
        <v>37500</v>
      </c>
      <c r="E99" s="108">
        <v>37500</v>
      </c>
    </row>
    <row r="100" spans="1:5" ht="12.75">
      <c r="A100" s="112">
        <v>632002</v>
      </c>
      <c r="B100" s="105" t="s">
        <v>76</v>
      </c>
      <c r="C100" s="108">
        <v>2500</v>
      </c>
      <c r="D100" s="108">
        <v>2500</v>
      </c>
      <c r="E100" s="108">
        <v>2500</v>
      </c>
    </row>
    <row r="101" spans="1:5" ht="12.75">
      <c r="A101" s="112">
        <v>632003</v>
      </c>
      <c r="B101" s="105" t="s">
        <v>77</v>
      </c>
      <c r="C101" s="108">
        <v>21600</v>
      </c>
      <c r="D101" s="108">
        <v>21600</v>
      </c>
      <c r="E101" s="108">
        <v>21600</v>
      </c>
    </row>
    <row r="102" spans="1:5" ht="12.75">
      <c r="A102" s="112">
        <v>633001</v>
      </c>
      <c r="B102" s="105" t="s">
        <v>78</v>
      </c>
      <c r="C102" s="108">
        <v>7000</v>
      </c>
      <c r="D102" s="108">
        <v>7000</v>
      </c>
      <c r="E102" s="108">
        <v>7000</v>
      </c>
    </row>
    <row r="103" spans="1:5" ht="12.75">
      <c r="A103" s="112">
        <v>633002</v>
      </c>
      <c r="B103" s="105" t="s">
        <v>79</v>
      </c>
      <c r="C103" s="108">
        <v>5000</v>
      </c>
      <c r="D103" s="108">
        <v>5000</v>
      </c>
      <c r="E103" s="108">
        <v>5000</v>
      </c>
    </row>
    <row r="104" spans="1:5" ht="12.75">
      <c r="A104" s="112">
        <v>633003</v>
      </c>
      <c r="B104" s="105" t="s">
        <v>80</v>
      </c>
      <c r="C104" s="108">
        <v>100</v>
      </c>
      <c r="D104" s="108">
        <v>100</v>
      </c>
      <c r="E104" s="108">
        <v>100</v>
      </c>
    </row>
    <row r="105" spans="1:5" ht="12.75">
      <c r="A105" s="112">
        <v>633004</v>
      </c>
      <c r="B105" s="105" t="s">
        <v>81</v>
      </c>
      <c r="C105" s="108">
        <v>500</v>
      </c>
      <c r="D105" s="108">
        <v>500</v>
      </c>
      <c r="E105" s="108">
        <v>500</v>
      </c>
    </row>
    <row r="106" spans="1:5" ht="12.75">
      <c r="A106" s="112">
        <v>633006</v>
      </c>
      <c r="B106" s="105" t="s">
        <v>82</v>
      </c>
      <c r="C106" s="108">
        <v>11000</v>
      </c>
      <c r="D106" s="108">
        <v>11000</v>
      </c>
      <c r="E106" s="108">
        <v>11000</v>
      </c>
    </row>
    <row r="107" spans="1:5" ht="12.75">
      <c r="A107" s="112">
        <v>633013</v>
      </c>
      <c r="B107" s="105" t="s">
        <v>83</v>
      </c>
      <c r="C107" s="108">
        <v>5900</v>
      </c>
      <c r="D107" s="108">
        <v>5900</v>
      </c>
      <c r="E107" s="108">
        <v>5900</v>
      </c>
    </row>
    <row r="108" spans="1:5" ht="12.75">
      <c r="A108" s="112">
        <v>633009</v>
      </c>
      <c r="B108" s="105" t="s">
        <v>84</v>
      </c>
      <c r="C108" s="108">
        <v>2700</v>
      </c>
      <c r="D108" s="108">
        <v>2700</v>
      </c>
      <c r="E108" s="108">
        <v>2700</v>
      </c>
    </row>
    <row r="109" spans="1:5" ht="12.75">
      <c r="A109" s="112">
        <v>633016</v>
      </c>
      <c r="B109" s="105" t="s">
        <v>85</v>
      </c>
      <c r="C109" s="108">
        <v>6500</v>
      </c>
      <c r="D109" s="108">
        <v>6500</v>
      </c>
      <c r="E109" s="108">
        <v>6500</v>
      </c>
    </row>
    <row r="110" spans="1:5" ht="12.75">
      <c r="A110" s="112">
        <v>633018</v>
      </c>
      <c r="B110" s="105" t="s">
        <v>86</v>
      </c>
      <c r="C110" s="108">
        <v>1000</v>
      </c>
      <c r="D110" s="108">
        <v>1000</v>
      </c>
      <c r="E110" s="108">
        <v>1000</v>
      </c>
    </row>
    <row r="111" spans="1:5" ht="12.75">
      <c r="A111" s="112">
        <v>634001</v>
      </c>
      <c r="B111" s="105" t="s">
        <v>87</v>
      </c>
      <c r="C111" s="108">
        <v>8500</v>
      </c>
      <c r="D111" s="108">
        <v>8500</v>
      </c>
      <c r="E111" s="108">
        <v>8500</v>
      </c>
    </row>
    <row r="112" spans="1:5" ht="12.75">
      <c r="A112" s="112">
        <v>634002</v>
      </c>
      <c r="B112" s="105" t="s">
        <v>88</v>
      </c>
      <c r="C112" s="108">
        <v>3500</v>
      </c>
      <c r="D112" s="108">
        <v>3500</v>
      </c>
      <c r="E112" s="108">
        <v>3500</v>
      </c>
    </row>
    <row r="113" spans="1:5" ht="12.75">
      <c r="A113" s="112">
        <v>634003</v>
      </c>
      <c r="B113" s="105" t="s">
        <v>89</v>
      </c>
      <c r="C113" s="108">
        <v>1500</v>
      </c>
      <c r="D113" s="108">
        <v>1500</v>
      </c>
      <c r="E113" s="108">
        <v>1500</v>
      </c>
    </row>
    <row r="114" spans="1:5" ht="12.75">
      <c r="A114" s="112">
        <v>634004</v>
      </c>
      <c r="B114" s="105" t="s">
        <v>90</v>
      </c>
      <c r="C114" s="108">
        <v>200</v>
      </c>
      <c r="D114" s="108">
        <v>200</v>
      </c>
      <c r="E114" s="108">
        <v>200</v>
      </c>
    </row>
    <row r="115" spans="1:5" ht="12.75">
      <c r="A115" s="112">
        <v>634005</v>
      </c>
      <c r="B115" s="105" t="s">
        <v>91</v>
      </c>
      <c r="C115" s="108">
        <v>500</v>
      </c>
      <c r="D115" s="108">
        <v>500</v>
      </c>
      <c r="E115" s="108">
        <v>500</v>
      </c>
    </row>
    <row r="116" spans="1:5" ht="12.75">
      <c r="A116" s="112">
        <v>634006</v>
      </c>
      <c r="B116" s="105" t="s">
        <v>92</v>
      </c>
      <c r="C116" s="108">
        <v>50</v>
      </c>
      <c r="D116" s="108">
        <v>50</v>
      </c>
      <c r="E116" s="108">
        <v>50</v>
      </c>
    </row>
    <row r="117" spans="1:5" ht="12.75">
      <c r="A117" s="112">
        <v>635001</v>
      </c>
      <c r="B117" s="105" t="s">
        <v>93</v>
      </c>
      <c r="C117" s="108">
        <v>150</v>
      </c>
      <c r="D117" s="108">
        <v>150</v>
      </c>
      <c r="E117" s="108">
        <v>150</v>
      </c>
    </row>
    <row r="118" spans="1:5" ht="12.75">
      <c r="A118" s="112">
        <v>635002</v>
      </c>
      <c r="B118" s="105" t="s">
        <v>94</v>
      </c>
      <c r="C118" s="108">
        <v>13000</v>
      </c>
      <c r="D118" s="108">
        <v>13000</v>
      </c>
      <c r="E118" s="108">
        <v>13000</v>
      </c>
    </row>
    <row r="119" spans="1:5" ht="12.75">
      <c r="A119" s="112">
        <v>635003</v>
      </c>
      <c r="B119" s="105" t="s">
        <v>95</v>
      </c>
      <c r="C119" s="108">
        <v>50</v>
      </c>
      <c r="D119" s="108">
        <v>50</v>
      </c>
      <c r="E119" s="108">
        <v>50</v>
      </c>
    </row>
    <row r="120" spans="1:5" ht="12.75">
      <c r="A120" s="112">
        <v>635004</v>
      </c>
      <c r="B120" s="105" t="s">
        <v>96</v>
      </c>
      <c r="C120" s="108">
        <v>100</v>
      </c>
      <c r="D120" s="108">
        <v>100</v>
      </c>
      <c r="E120" s="108">
        <v>100</v>
      </c>
    </row>
    <row r="121" spans="1:5" ht="12.75">
      <c r="A121" s="112">
        <v>635005</v>
      </c>
      <c r="B121" s="105" t="s">
        <v>97</v>
      </c>
      <c r="C121" s="108">
        <v>66</v>
      </c>
      <c r="D121" s="108">
        <v>66</v>
      </c>
      <c r="E121" s="108">
        <v>66</v>
      </c>
    </row>
    <row r="122" spans="1:5" ht="12.75">
      <c r="A122" s="112">
        <v>635006</v>
      </c>
      <c r="B122" s="105" t="s">
        <v>98</v>
      </c>
      <c r="C122" s="108">
        <v>35000</v>
      </c>
      <c r="D122" s="108">
        <v>35000</v>
      </c>
      <c r="E122" s="108">
        <v>35000</v>
      </c>
    </row>
    <row r="123" spans="1:5" ht="12.75">
      <c r="A123" s="112">
        <v>635006</v>
      </c>
      <c r="B123" s="105" t="s">
        <v>99</v>
      </c>
      <c r="C123" s="108">
        <v>1000</v>
      </c>
      <c r="D123" s="108">
        <v>1000</v>
      </c>
      <c r="E123" s="108">
        <v>1000</v>
      </c>
    </row>
    <row r="124" spans="1:5" ht="12.75">
      <c r="A124" s="112">
        <v>636001</v>
      </c>
      <c r="B124" s="105" t="s">
        <v>100</v>
      </c>
      <c r="C124" s="108">
        <v>4200</v>
      </c>
      <c r="D124" s="108">
        <v>4200</v>
      </c>
      <c r="E124" s="108">
        <v>4200</v>
      </c>
    </row>
    <row r="125" spans="1:5" ht="12.75">
      <c r="A125" s="112">
        <v>636007</v>
      </c>
      <c r="B125" s="105" t="s">
        <v>101</v>
      </c>
      <c r="C125" s="108">
        <v>1920</v>
      </c>
      <c r="D125" s="108">
        <v>1920</v>
      </c>
      <c r="E125" s="108">
        <v>1920</v>
      </c>
    </row>
    <row r="126" spans="1:5" ht="12.75">
      <c r="A126" s="112">
        <v>637001</v>
      </c>
      <c r="B126" s="105" t="s">
        <v>102</v>
      </c>
      <c r="C126" s="108">
        <v>1400</v>
      </c>
      <c r="D126" s="108">
        <v>1400</v>
      </c>
      <c r="E126" s="108">
        <v>1400</v>
      </c>
    </row>
    <row r="127" spans="1:5" ht="12.75">
      <c r="A127" s="112">
        <v>637002</v>
      </c>
      <c r="B127" s="105" t="s">
        <v>103</v>
      </c>
      <c r="C127" s="108">
        <v>1000</v>
      </c>
      <c r="D127" s="108">
        <v>1000</v>
      </c>
      <c r="E127" s="108">
        <v>1000</v>
      </c>
    </row>
    <row r="128" spans="1:5" ht="12.75">
      <c r="A128" s="112">
        <v>637003</v>
      </c>
      <c r="B128" s="105" t="s">
        <v>104</v>
      </c>
      <c r="C128" s="108">
        <v>20000</v>
      </c>
      <c r="D128" s="108">
        <v>20000</v>
      </c>
      <c r="E128" s="108">
        <v>16500</v>
      </c>
    </row>
    <row r="129" spans="1:5" ht="12.75">
      <c r="A129" s="112">
        <v>637004</v>
      </c>
      <c r="B129" s="105" t="s">
        <v>105</v>
      </c>
      <c r="C129" s="108">
        <v>9000</v>
      </c>
      <c r="D129" s="108">
        <v>9000</v>
      </c>
      <c r="E129" s="108">
        <v>9000</v>
      </c>
    </row>
    <row r="130" spans="1:5" ht="12.75">
      <c r="A130" s="112">
        <v>637005</v>
      </c>
      <c r="B130" s="105" t="s">
        <v>106</v>
      </c>
      <c r="C130" s="108">
        <v>160</v>
      </c>
      <c r="D130" s="108">
        <v>160</v>
      </c>
      <c r="E130" s="108">
        <v>160</v>
      </c>
    </row>
    <row r="131" spans="1:5" ht="12.75">
      <c r="A131" s="112">
        <v>637005</v>
      </c>
      <c r="B131" s="105" t="s">
        <v>388</v>
      </c>
      <c r="C131" s="108">
        <v>0</v>
      </c>
      <c r="D131" s="108">
        <v>0</v>
      </c>
      <c r="E131" s="108">
        <v>5800</v>
      </c>
    </row>
    <row r="132" spans="1:5" ht="12.75">
      <c r="A132" s="112">
        <v>637005</v>
      </c>
      <c r="B132" s="105" t="s">
        <v>389</v>
      </c>
      <c r="C132" s="108">
        <v>0</v>
      </c>
      <c r="D132" s="108">
        <v>0</v>
      </c>
      <c r="E132" s="108">
        <v>2300</v>
      </c>
    </row>
    <row r="133" spans="1:5" ht="12.75">
      <c r="A133" s="117">
        <v>637005</v>
      </c>
      <c r="B133" s="105" t="s">
        <v>129</v>
      </c>
      <c r="C133" s="118">
        <v>240</v>
      </c>
      <c r="D133" s="118">
        <v>240</v>
      </c>
      <c r="E133" s="118">
        <v>240</v>
      </c>
    </row>
    <row r="134" spans="1:5" ht="12.75">
      <c r="A134" s="112">
        <v>637006</v>
      </c>
      <c r="B134" s="105" t="s">
        <v>107</v>
      </c>
      <c r="C134" s="108">
        <v>166</v>
      </c>
      <c r="D134" s="108">
        <v>166</v>
      </c>
      <c r="E134" s="108">
        <v>166</v>
      </c>
    </row>
    <row r="135" spans="1:5" ht="12.75">
      <c r="A135" s="112">
        <v>637011</v>
      </c>
      <c r="B135" s="105" t="s">
        <v>108</v>
      </c>
      <c r="C135" s="108">
        <v>1000</v>
      </c>
      <c r="D135" s="108">
        <v>1000</v>
      </c>
      <c r="E135" s="108">
        <v>1000</v>
      </c>
    </row>
    <row r="136" spans="1:5" ht="12.75">
      <c r="A136" s="117">
        <v>637011</v>
      </c>
      <c r="B136" s="105" t="s">
        <v>350</v>
      </c>
      <c r="C136" s="118">
        <v>3500</v>
      </c>
      <c r="D136" s="118">
        <v>3500</v>
      </c>
      <c r="E136" s="118">
        <v>3500</v>
      </c>
    </row>
    <row r="137" spans="1:5" ht="12.75">
      <c r="A137" s="112">
        <v>637012</v>
      </c>
      <c r="B137" s="105" t="s">
        <v>109</v>
      </c>
      <c r="C137" s="108">
        <v>4100</v>
      </c>
      <c r="D137" s="108">
        <v>4100</v>
      </c>
      <c r="E137" s="108">
        <v>4100</v>
      </c>
    </row>
    <row r="138" spans="1:5" ht="12.75">
      <c r="A138" s="112">
        <v>637014</v>
      </c>
      <c r="B138" s="105" t="s">
        <v>110</v>
      </c>
      <c r="C138" s="108">
        <v>13000</v>
      </c>
      <c r="D138" s="108">
        <v>13000</v>
      </c>
      <c r="E138" s="108">
        <v>13000</v>
      </c>
    </row>
    <row r="139" spans="1:5" ht="12.75">
      <c r="A139" s="112">
        <v>637015</v>
      </c>
      <c r="B139" s="105" t="s">
        <v>111</v>
      </c>
      <c r="C139" s="108">
        <v>15000</v>
      </c>
      <c r="D139" s="108">
        <v>15000</v>
      </c>
      <c r="E139" s="108">
        <v>15000</v>
      </c>
    </row>
    <row r="140" spans="1:5" ht="12.75">
      <c r="A140" s="112">
        <v>637016</v>
      </c>
      <c r="B140" s="105" t="s">
        <v>112</v>
      </c>
      <c r="C140" s="108">
        <v>2500</v>
      </c>
      <c r="D140" s="108">
        <v>2500</v>
      </c>
      <c r="E140" s="108">
        <v>2500</v>
      </c>
    </row>
    <row r="141" spans="1:5" ht="12.75">
      <c r="A141" s="112">
        <v>637023</v>
      </c>
      <c r="B141" s="105" t="s">
        <v>113</v>
      </c>
      <c r="C141" s="108">
        <v>1000</v>
      </c>
      <c r="D141" s="108">
        <v>1000</v>
      </c>
      <c r="E141" s="108">
        <v>1000</v>
      </c>
    </row>
    <row r="142" spans="1:5" ht="12.75">
      <c r="A142" s="112">
        <v>637026</v>
      </c>
      <c r="B142" s="105" t="s">
        <v>114</v>
      </c>
      <c r="C142" s="108">
        <v>6000</v>
      </c>
      <c r="D142" s="108">
        <v>6000</v>
      </c>
      <c r="E142" s="108">
        <v>6000</v>
      </c>
    </row>
    <row r="143" spans="1:5" ht="12.75">
      <c r="A143" s="112">
        <v>637027</v>
      </c>
      <c r="B143" s="105" t="s">
        <v>115</v>
      </c>
      <c r="C143" s="108">
        <v>8500</v>
      </c>
      <c r="D143" s="108">
        <v>8500</v>
      </c>
      <c r="E143" s="108">
        <v>8500</v>
      </c>
    </row>
    <row r="144" spans="1:5" ht="12.75">
      <c r="A144" s="112">
        <v>637035</v>
      </c>
      <c r="B144" s="105" t="s">
        <v>116</v>
      </c>
      <c r="C144" s="108">
        <v>54000</v>
      </c>
      <c r="D144" s="108">
        <v>54000</v>
      </c>
      <c r="E144" s="108">
        <v>54000</v>
      </c>
    </row>
    <row r="145" spans="1:5" ht="12.75">
      <c r="A145" s="112">
        <v>637005</v>
      </c>
      <c r="B145" s="105" t="s">
        <v>117</v>
      </c>
      <c r="C145" s="108">
        <v>54000</v>
      </c>
      <c r="D145" s="108">
        <v>54000</v>
      </c>
      <c r="E145" s="108">
        <v>54000</v>
      </c>
    </row>
    <row r="146" spans="1:5" ht="12.75">
      <c r="A146" s="112">
        <v>637035</v>
      </c>
      <c r="B146" s="105" t="s">
        <v>118</v>
      </c>
      <c r="C146" s="108">
        <v>2000</v>
      </c>
      <c r="D146" s="108">
        <v>2000</v>
      </c>
      <c r="E146" s="108">
        <v>2000</v>
      </c>
    </row>
    <row r="147" spans="1:5" ht="12.75">
      <c r="A147" s="112">
        <v>641006</v>
      </c>
      <c r="B147" s="105" t="s">
        <v>119</v>
      </c>
      <c r="C147" s="108">
        <v>2425</v>
      </c>
      <c r="D147" s="108">
        <v>2425</v>
      </c>
      <c r="E147" s="108">
        <v>2425</v>
      </c>
    </row>
    <row r="148" spans="1:5" ht="12.75">
      <c r="A148" s="112">
        <v>642013</v>
      </c>
      <c r="B148" s="105" t="s">
        <v>120</v>
      </c>
      <c r="C148" s="108">
        <v>0</v>
      </c>
      <c r="D148" s="108">
        <v>0</v>
      </c>
      <c r="E148" s="108">
        <v>0</v>
      </c>
    </row>
    <row r="149" spans="1:5" ht="12.75">
      <c r="A149" s="112">
        <v>642015</v>
      </c>
      <c r="B149" s="105" t="s">
        <v>121</v>
      </c>
      <c r="C149" s="108">
        <v>700</v>
      </c>
      <c r="D149" s="108">
        <v>700</v>
      </c>
      <c r="E149" s="108">
        <v>700</v>
      </c>
    </row>
    <row r="150" spans="1:5" ht="12.75">
      <c r="A150" s="112"/>
      <c r="B150" s="105"/>
      <c r="C150" s="108"/>
      <c r="D150" s="108"/>
      <c r="E150" s="108"/>
    </row>
    <row r="151" spans="1:5" ht="15.75">
      <c r="A151" s="119" t="s">
        <v>122</v>
      </c>
      <c r="B151" s="120" t="s">
        <v>123</v>
      </c>
      <c r="C151" s="111">
        <f>SUM(C152:C154)</f>
        <v>20400</v>
      </c>
      <c r="D151" s="111">
        <f>SUM(D152:D154)</f>
        <v>20400</v>
      </c>
      <c r="E151" s="111">
        <f>SUM(E152:E154)</f>
        <v>20400</v>
      </c>
    </row>
    <row r="152" spans="1:5" ht="12.75">
      <c r="A152" s="121" t="s">
        <v>124</v>
      </c>
      <c r="B152" s="118" t="s">
        <v>125</v>
      </c>
      <c r="C152" s="108">
        <v>14000</v>
      </c>
      <c r="D152" s="108">
        <v>14000</v>
      </c>
      <c r="E152" s="108">
        <v>14000</v>
      </c>
    </row>
    <row r="153" spans="1:5" ht="12.75">
      <c r="A153" s="112">
        <v>620000</v>
      </c>
      <c r="B153" s="105" t="s">
        <v>72</v>
      </c>
      <c r="C153" s="108">
        <v>4900</v>
      </c>
      <c r="D153" s="108">
        <v>4900</v>
      </c>
      <c r="E153" s="108">
        <v>4900</v>
      </c>
    </row>
    <row r="154" spans="1:5" ht="12.75">
      <c r="A154" s="112">
        <v>630000</v>
      </c>
      <c r="B154" s="105" t="s">
        <v>126</v>
      </c>
      <c r="C154" s="108">
        <v>1500</v>
      </c>
      <c r="D154" s="108">
        <v>1500</v>
      </c>
      <c r="E154" s="108">
        <v>1500</v>
      </c>
    </row>
    <row r="155" spans="1:5" ht="12.75">
      <c r="A155" s="113"/>
      <c r="B155" s="108"/>
      <c r="C155" s="108"/>
      <c r="D155" s="108"/>
      <c r="E155" s="108"/>
    </row>
    <row r="156" spans="1:5" ht="15.75">
      <c r="A156" s="122" t="s">
        <v>127</v>
      </c>
      <c r="B156" s="120" t="s">
        <v>128</v>
      </c>
      <c r="C156" s="120">
        <f>SUM(C157:C157)</f>
        <v>2680</v>
      </c>
      <c r="D156" s="120">
        <f>SUM(D157:D157)</f>
        <v>2680</v>
      </c>
      <c r="E156" s="120">
        <f>SUM(E157:E157)</f>
        <v>2680</v>
      </c>
    </row>
    <row r="157" spans="1:5" ht="12.75">
      <c r="A157" s="117" t="s">
        <v>130</v>
      </c>
      <c r="B157" s="118" t="s">
        <v>131</v>
      </c>
      <c r="C157" s="118">
        <v>2680</v>
      </c>
      <c r="D157" s="118">
        <v>2680</v>
      </c>
      <c r="E157" s="118">
        <v>2680</v>
      </c>
    </row>
    <row r="158" spans="1:5" ht="12.75">
      <c r="A158" s="117"/>
      <c r="B158" s="118"/>
      <c r="C158" s="118"/>
      <c r="D158" s="118"/>
      <c r="E158" s="118"/>
    </row>
    <row r="159" spans="1:5" ht="15.75">
      <c r="A159" s="109" t="s">
        <v>132</v>
      </c>
      <c r="B159" s="120" t="s">
        <v>133</v>
      </c>
      <c r="C159" s="111">
        <f>SUM(C160:C162)</f>
        <v>8300</v>
      </c>
      <c r="D159" s="111">
        <f>SUM(D160:D162)</f>
        <v>8300</v>
      </c>
      <c r="E159" s="111">
        <f>SUM(E160:E162)</f>
        <v>8300</v>
      </c>
    </row>
    <row r="160" spans="1:5" ht="12.75">
      <c r="A160" s="117">
        <v>637005</v>
      </c>
      <c r="B160" s="118" t="s">
        <v>134</v>
      </c>
      <c r="C160" s="108">
        <v>3000</v>
      </c>
      <c r="D160" s="108">
        <v>3000</v>
      </c>
      <c r="E160" s="108">
        <v>3000</v>
      </c>
    </row>
    <row r="161" spans="1:5" ht="12.75">
      <c r="A161" s="112">
        <v>637012</v>
      </c>
      <c r="B161" s="105" t="s">
        <v>135</v>
      </c>
      <c r="C161" s="108">
        <v>4900</v>
      </c>
      <c r="D161" s="108">
        <v>4900</v>
      </c>
      <c r="E161" s="108">
        <v>4900</v>
      </c>
    </row>
    <row r="162" spans="1:5" ht="12.75">
      <c r="A162" s="112">
        <v>637035</v>
      </c>
      <c r="B162" s="105" t="s">
        <v>136</v>
      </c>
      <c r="C162" s="108">
        <v>400</v>
      </c>
      <c r="D162" s="108">
        <v>400</v>
      </c>
      <c r="E162" s="108">
        <v>400</v>
      </c>
    </row>
    <row r="163" spans="1:5" ht="12.75">
      <c r="A163" s="112"/>
      <c r="B163" s="105"/>
      <c r="C163" s="108"/>
      <c r="D163" s="108"/>
      <c r="E163" s="108"/>
    </row>
    <row r="164" spans="1:5" ht="15.75">
      <c r="A164" s="109" t="s">
        <v>137</v>
      </c>
      <c r="B164" s="110" t="s">
        <v>138</v>
      </c>
      <c r="C164" s="111">
        <f>SUM(C165:C167)</f>
        <v>12935</v>
      </c>
      <c r="D164" s="111">
        <f>SUM(D165:D167)</f>
        <v>12935</v>
      </c>
      <c r="E164" s="111">
        <f>SUM(E165:E167)</f>
        <v>12935</v>
      </c>
    </row>
    <row r="165" spans="1:5" ht="12.75">
      <c r="A165" s="112">
        <v>610000</v>
      </c>
      <c r="B165" s="105" t="s">
        <v>139</v>
      </c>
      <c r="C165" s="114">
        <v>8795</v>
      </c>
      <c r="D165" s="114">
        <v>8795</v>
      </c>
      <c r="E165" s="114">
        <v>8795</v>
      </c>
    </row>
    <row r="166" spans="1:5" ht="12.75">
      <c r="A166" s="112">
        <v>620000</v>
      </c>
      <c r="B166" s="105" t="s">
        <v>72</v>
      </c>
      <c r="C166" s="108">
        <v>3140</v>
      </c>
      <c r="D166" s="108">
        <v>3140</v>
      </c>
      <c r="E166" s="108">
        <v>3140</v>
      </c>
    </row>
    <row r="167" spans="1:5" ht="12.75">
      <c r="A167" s="112">
        <v>633000</v>
      </c>
      <c r="B167" s="105" t="s">
        <v>126</v>
      </c>
      <c r="C167" s="108">
        <v>1000</v>
      </c>
      <c r="D167" s="108">
        <v>1000</v>
      </c>
      <c r="E167" s="108">
        <v>1000</v>
      </c>
    </row>
    <row r="168" spans="1:5" ht="12.75">
      <c r="A168" s="112"/>
      <c r="B168" s="105"/>
      <c r="C168" s="108"/>
      <c r="D168" s="108"/>
      <c r="E168" s="108"/>
    </row>
    <row r="169" spans="1:5" ht="15.75">
      <c r="A169" s="122" t="s">
        <v>140</v>
      </c>
      <c r="B169" s="120" t="s">
        <v>141</v>
      </c>
      <c r="C169" s="120">
        <f>C170</f>
        <v>5400</v>
      </c>
      <c r="D169" s="120">
        <f>D170</f>
        <v>5400</v>
      </c>
      <c r="E169" s="120">
        <f>E170</f>
        <v>5400</v>
      </c>
    </row>
    <row r="170" spans="1:5" ht="12.75">
      <c r="A170" s="117" t="s">
        <v>130</v>
      </c>
      <c r="B170" s="118" t="s">
        <v>141</v>
      </c>
      <c r="C170" s="118">
        <v>5400</v>
      </c>
      <c r="D170" s="118">
        <v>5400</v>
      </c>
      <c r="E170" s="118">
        <v>5400</v>
      </c>
    </row>
    <row r="171" spans="1:5" ht="12.75">
      <c r="A171" s="112"/>
      <c r="B171" s="105"/>
      <c r="C171" s="108"/>
      <c r="D171" s="108"/>
      <c r="E171" s="108"/>
    </row>
    <row r="172" spans="1:5" ht="15.75">
      <c r="A172" s="109" t="s">
        <v>142</v>
      </c>
      <c r="B172" s="110" t="s">
        <v>143</v>
      </c>
      <c r="C172" s="111">
        <f>SUM(C173:C178)</f>
        <v>23101</v>
      </c>
      <c r="D172" s="111">
        <f>SUM(D173:D178)</f>
        <v>23101</v>
      </c>
      <c r="E172" s="111">
        <f>SUM(E173:E178)</f>
        <v>23101</v>
      </c>
    </row>
    <row r="173" spans="1:5" ht="12.75">
      <c r="A173" s="112">
        <v>651002</v>
      </c>
      <c r="B173" s="105" t="s">
        <v>144</v>
      </c>
      <c r="C173" s="108">
        <v>0</v>
      </c>
      <c r="D173" s="108">
        <v>0</v>
      </c>
      <c r="E173" s="108">
        <v>0</v>
      </c>
    </row>
    <row r="174" spans="1:5" ht="12.75">
      <c r="A174" s="112">
        <v>651002</v>
      </c>
      <c r="B174" s="105" t="s">
        <v>145</v>
      </c>
      <c r="C174" s="108">
        <v>0</v>
      </c>
      <c r="D174" s="108">
        <v>0</v>
      </c>
      <c r="E174" s="108">
        <v>0</v>
      </c>
    </row>
    <row r="175" spans="1:5" ht="12.75">
      <c r="A175" s="112">
        <v>651002</v>
      </c>
      <c r="B175" s="105" t="s">
        <v>146</v>
      </c>
      <c r="C175" s="108">
        <v>3000</v>
      </c>
      <c r="D175" s="108">
        <v>3000</v>
      </c>
      <c r="E175" s="108">
        <v>3000</v>
      </c>
    </row>
    <row r="176" spans="1:5" ht="12.75">
      <c r="A176" s="112">
        <v>651002</v>
      </c>
      <c r="B176" s="105" t="s">
        <v>147</v>
      </c>
      <c r="C176" s="108">
        <v>15000</v>
      </c>
      <c r="D176" s="108">
        <v>15000</v>
      </c>
      <c r="E176" s="108">
        <v>15000</v>
      </c>
    </row>
    <row r="177" spans="1:5" ht="12.75">
      <c r="A177" s="112">
        <v>651002</v>
      </c>
      <c r="B177" s="105" t="s">
        <v>148</v>
      </c>
      <c r="C177" s="123">
        <v>0</v>
      </c>
      <c r="D177" s="123">
        <v>0</v>
      </c>
      <c r="E177" s="123">
        <v>0</v>
      </c>
    </row>
    <row r="178" spans="1:5" ht="12.75">
      <c r="A178" s="112">
        <v>651002</v>
      </c>
      <c r="B178" s="105" t="s">
        <v>149</v>
      </c>
      <c r="C178" s="108">
        <v>5101</v>
      </c>
      <c r="D178" s="108">
        <v>5101</v>
      </c>
      <c r="E178" s="108">
        <v>5101</v>
      </c>
    </row>
    <row r="179" spans="1:5" ht="12.75">
      <c r="A179" s="113"/>
      <c r="B179" s="108"/>
      <c r="C179" s="108"/>
      <c r="D179" s="108"/>
      <c r="E179" s="108"/>
    </row>
    <row r="180" spans="1:5" ht="15.75">
      <c r="A180" s="124" t="s">
        <v>150</v>
      </c>
      <c r="B180" s="110" t="s">
        <v>151</v>
      </c>
      <c r="C180" s="125">
        <f>C181+C182</f>
        <v>89515</v>
      </c>
      <c r="D180" s="125">
        <f>D181+D182</f>
        <v>89515</v>
      </c>
      <c r="E180" s="125">
        <f>E181+E182</f>
        <v>89515</v>
      </c>
    </row>
    <row r="181" spans="1:5" ht="12.75">
      <c r="A181" s="126"/>
      <c r="B181" s="118" t="s">
        <v>152</v>
      </c>
      <c r="C181" s="118">
        <v>83500</v>
      </c>
      <c r="D181" s="118">
        <v>83500</v>
      </c>
      <c r="E181" s="118">
        <v>83500</v>
      </c>
    </row>
    <row r="182" spans="1:5" ht="12.75">
      <c r="A182" s="127"/>
      <c r="B182" s="105" t="s">
        <v>153</v>
      </c>
      <c r="C182" s="118">
        <v>6015</v>
      </c>
      <c r="D182" s="118">
        <v>6015</v>
      </c>
      <c r="E182" s="118">
        <v>6015</v>
      </c>
    </row>
    <row r="183" spans="1:5" ht="15.75">
      <c r="A183" s="124"/>
      <c r="B183" s="105"/>
      <c r="C183" s="108"/>
      <c r="D183" s="108"/>
      <c r="E183" s="108"/>
    </row>
    <row r="184" spans="1:5" ht="15.75">
      <c r="A184" s="109" t="s">
        <v>154</v>
      </c>
      <c r="B184" s="110" t="s">
        <v>155</v>
      </c>
      <c r="C184" s="120">
        <v>3500</v>
      </c>
      <c r="D184" s="120">
        <v>3500</v>
      </c>
      <c r="E184" s="120">
        <v>3500</v>
      </c>
    </row>
    <row r="185" spans="1:5" ht="15.75">
      <c r="A185" s="109"/>
      <c r="B185" s="110"/>
      <c r="C185" s="108"/>
      <c r="D185" s="108"/>
      <c r="E185" s="108"/>
    </row>
    <row r="186" spans="1:5" ht="15.75">
      <c r="A186" s="109" t="s">
        <v>156</v>
      </c>
      <c r="B186" s="110" t="s">
        <v>157</v>
      </c>
      <c r="C186" s="111">
        <f>SUM(C187:C188)</f>
        <v>185420</v>
      </c>
      <c r="D186" s="111">
        <f>SUM(D187:D188)</f>
        <v>185420</v>
      </c>
      <c r="E186" s="111">
        <f>SUM(E187:E188)</f>
        <v>185420</v>
      </c>
    </row>
    <row r="187" spans="1:5" ht="12.75">
      <c r="A187" s="112">
        <v>600000</v>
      </c>
      <c r="B187" s="105" t="s">
        <v>158</v>
      </c>
      <c r="C187" s="108">
        <v>420</v>
      </c>
      <c r="D187" s="108">
        <v>420</v>
      </c>
      <c r="E187" s="108">
        <v>420</v>
      </c>
    </row>
    <row r="188" spans="1:5" ht="12.75">
      <c r="A188" s="112">
        <v>641001</v>
      </c>
      <c r="B188" s="105" t="s">
        <v>159</v>
      </c>
      <c r="C188" s="108">
        <v>185000</v>
      </c>
      <c r="D188" s="108">
        <v>185000</v>
      </c>
      <c r="E188" s="108">
        <v>185000</v>
      </c>
    </row>
    <row r="189" spans="1:5" ht="12.75">
      <c r="A189" s="112"/>
      <c r="B189" s="105"/>
      <c r="C189" s="108"/>
      <c r="D189" s="108"/>
      <c r="E189" s="108"/>
    </row>
    <row r="190" spans="1:5" ht="15.75">
      <c r="A190" s="109" t="s">
        <v>160</v>
      </c>
      <c r="B190" s="110" t="s">
        <v>161</v>
      </c>
      <c r="C190" s="111">
        <f>SUM(C191:C195)</f>
        <v>282660</v>
      </c>
      <c r="D190" s="111">
        <f>SUM(D191:D195)</f>
        <v>282660</v>
      </c>
      <c r="E190" s="111">
        <f>SUM(E191:E195)</f>
        <v>282660</v>
      </c>
    </row>
    <row r="191" spans="1:5" ht="12.75">
      <c r="A191" s="117">
        <v>633006</v>
      </c>
      <c r="B191" s="118" t="s">
        <v>162</v>
      </c>
      <c r="C191" s="108">
        <v>660</v>
      </c>
      <c r="D191" s="108">
        <v>660</v>
      </c>
      <c r="E191" s="108">
        <v>660</v>
      </c>
    </row>
    <row r="192" spans="1:5" ht="12.75">
      <c r="A192" s="117">
        <v>637005</v>
      </c>
      <c r="B192" s="118" t="s">
        <v>163</v>
      </c>
      <c r="C192" s="108">
        <v>2000</v>
      </c>
      <c r="D192" s="108">
        <v>2000</v>
      </c>
      <c r="E192" s="108">
        <v>2000</v>
      </c>
    </row>
    <row r="193" spans="1:5" ht="12.75">
      <c r="A193" s="117"/>
      <c r="B193" s="118" t="s">
        <v>164</v>
      </c>
      <c r="C193" s="108">
        <v>30000</v>
      </c>
      <c r="D193" s="108">
        <v>30000</v>
      </c>
      <c r="E193" s="108">
        <v>30000</v>
      </c>
    </row>
    <row r="194" spans="1:5" ht="12.75">
      <c r="A194" s="112">
        <v>641001</v>
      </c>
      <c r="B194" s="105" t="s">
        <v>165</v>
      </c>
      <c r="C194" s="108">
        <v>50000</v>
      </c>
      <c r="D194" s="108">
        <v>50000</v>
      </c>
      <c r="E194" s="108">
        <v>50000</v>
      </c>
    </row>
    <row r="195" spans="1:5" ht="12.75">
      <c r="A195" s="112">
        <v>641001</v>
      </c>
      <c r="B195" s="105" t="s">
        <v>166</v>
      </c>
      <c r="C195" s="108">
        <v>200000</v>
      </c>
      <c r="D195" s="108">
        <v>200000</v>
      </c>
      <c r="E195" s="108">
        <v>200000</v>
      </c>
    </row>
    <row r="196" spans="1:5" ht="12.75">
      <c r="A196" s="112"/>
      <c r="B196" s="105"/>
      <c r="C196" s="108"/>
      <c r="D196" s="108"/>
      <c r="E196" s="108"/>
    </row>
    <row r="197" spans="1:5" ht="15.75">
      <c r="A197" s="122" t="s">
        <v>167</v>
      </c>
      <c r="B197" s="120" t="s">
        <v>168</v>
      </c>
      <c r="C197" s="111">
        <f>C198</f>
        <v>900</v>
      </c>
      <c r="D197" s="111">
        <f>D198</f>
        <v>900</v>
      </c>
      <c r="E197" s="111">
        <f>E198</f>
        <v>900</v>
      </c>
    </row>
    <row r="198" spans="1:5" ht="12.75">
      <c r="A198" s="112">
        <v>600000</v>
      </c>
      <c r="B198" s="105" t="s">
        <v>169</v>
      </c>
      <c r="C198" s="108">
        <v>900</v>
      </c>
      <c r="D198" s="108">
        <v>900</v>
      </c>
      <c r="E198" s="108">
        <v>900</v>
      </c>
    </row>
    <row r="199" spans="1:5" ht="12.75">
      <c r="A199" s="112"/>
      <c r="B199" s="105"/>
      <c r="C199" s="108"/>
      <c r="D199" s="108"/>
      <c r="E199" s="108"/>
    </row>
    <row r="200" spans="1:5" ht="15.75">
      <c r="A200" s="128" t="s">
        <v>170</v>
      </c>
      <c r="B200" s="120" t="s">
        <v>171</v>
      </c>
      <c r="C200" s="111">
        <f>SUM(C201:C204)</f>
        <v>63256</v>
      </c>
      <c r="D200" s="111">
        <f>SUM(D201:D204)</f>
        <v>63256</v>
      </c>
      <c r="E200" s="111">
        <f>SUM(E201:E204)</f>
        <v>63256</v>
      </c>
    </row>
    <row r="201" spans="1:5" ht="12.75">
      <c r="A201" s="112">
        <v>610000</v>
      </c>
      <c r="B201" s="105" t="s">
        <v>172</v>
      </c>
      <c r="C201" s="114">
        <v>10271</v>
      </c>
      <c r="D201" s="114">
        <v>10271</v>
      </c>
      <c r="E201" s="114">
        <v>10271</v>
      </c>
    </row>
    <row r="202" spans="1:5" ht="12.75">
      <c r="A202" s="112">
        <v>620000</v>
      </c>
      <c r="B202" s="105" t="s">
        <v>173</v>
      </c>
      <c r="C202" s="108">
        <v>3229</v>
      </c>
      <c r="D202" s="108">
        <v>3229</v>
      </c>
      <c r="E202" s="108">
        <v>3229</v>
      </c>
    </row>
    <row r="203" spans="1:5" ht="12.75">
      <c r="A203" s="112">
        <v>630000</v>
      </c>
      <c r="B203" s="105" t="s">
        <v>174</v>
      </c>
      <c r="C203" s="108">
        <v>756</v>
      </c>
      <c r="D203" s="108">
        <v>756</v>
      </c>
      <c r="E203" s="108">
        <v>756</v>
      </c>
    </row>
    <row r="204" spans="1:5" ht="12.75">
      <c r="A204" s="112">
        <v>633000</v>
      </c>
      <c r="B204" s="105" t="s">
        <v>175</v>
      </c>
      <c r="C204" s="108">
        <v>49000</v>
      </c>
      <c r="D204" s="108">
        <v>49000</v>
      </c>
      <c r="E204" s="108">
        <v>49000</v>
      </c>
    </row>
    <row r="205" spans="1:5" ht="12.75">
      <c r="A205" s="113"/>
      <c r="B205" s="108"/>
      <c r="C205" s="108"/>
      <c r="D205" s="108"/>
      <c r="E205" s="108"/>
    </row>
    <row r="206" spans="1:5" ht="15.75">
      <c r="A206" s="109" t="s">
        <v>176</v>
      </c>
      <c r="B206" s="110" t="s">
        <v>177</v>
      </c>
      <c r="C206" s="111">
        <f>SUM(C207:C219)</f>
        <v>69605</v>
      </c>
      <c r="D206" s="111">
        <f>SUM(D207:D219)</f>
        <v>99605</v>
      </c>
      <c r="E206" s="111">
        <f>SUM(E207:E219)</f>
        <v>112505</v>
      </c>
    </row>
    <row r="207" spans="1:5" ht="12.75">
      <c r="A207" s="117">
        <v>610000</v>
      </c>
      <c r="B207" s="118" t="s">
        <v>178</v>
      </c>
      <c r="C207" s="114">
        <v>3133</v>
      </c>
      <c r="D207" s="114">
        <v>3133</v>
      </c>
      <c r="E207" s="114">
        <v>3133</v>
      </c>
    </row>
    <row r="208" spans="1:5" ht="12.75">
      <c r="A208" s="117">
        <v>620000</v>
      </c>
      <c r="B208" s="118" t="s">
        <v>179</v>
      </c>
      <c r="C208" s="108">
        <v>899</v>
      </c>
      <c r="D208" s="108">
        <v>899</v>
      </c>
      <c r="E208" s="108">
        <v>899</v>
      </c>
    </row>
    <row r="209" spans="1:5" ht="12.75">
      <c r="A209" s="117">
        <v>630000</v>
      </c>
      <c r="B209" s="118" t="s">
        <v>180</v>
      </c>
      <c r="C209" s="108">
        <v>1573</v>
      </c>
      <c r="D209" s="108">
        <v>1573</v>
      </c>
      <c r="E209" s="108">
        <v>1573</v>
      </c>
    </row>
    <row r="210" spans="1:5" ht="12.75">
      <c r="A210" s="117">
        <v>637005</v>
      </c>
      <c r="B210" s="118" t="s">
        <v>375</v>
      </c>
      <c r="C210" s="108">
        <v>0</v>
      </c>
      <c r="D210" s="108">
        <v>15000</v>
      </c>
      <c r="E210" s="108">
        <v>15000</v>
      </c>
    </row>
    <row r="211" spans="1:5" ht="12.75">
      <c r="A211" s="117">
        <v>637005</v>
      </c>
      <c r="B211" s="118" t="s">
        <v>376</v>
      </c>
      <c r="C211" s="108">
        <v>0</v>
      </c>
      <c r="D211" s="108">
        <v>15000</v>
      </c>
      <c r="E211" s="108">
        <v>15000</v>
      </c>
    </row>
    <row r="212" spans="1:5" ht="12.75">
      <c r="A212" s="117">
        <v>637005</v>
      </c>
      <c r="B212" s="118" t="s">
        <v>181</v>
      </c>
      <c r="C212" s="108">
        <v>4000</v>
      </c>
      <c r="D212" s="108">
        <v>4000</v>
      </c>
      <c r="E212" s="108">
        <v>4000</v>
      </c>
    </row>
    <row r="213" spans="1:5" ht="12.75">
      <c r="A213" s="117">
        <v>641001</v>
      </c>
      <c r="B213" s="118" t="s">
        <v>390</v>
      </c>
      <c r="C213" s="108">
        <v>0</v>
      </c>
      <c r="D213" s="108">
        <v>0</v>
      </c>
      <c r="E213" s="108">
        <v>2500</v>
      </c>
    </row>
    <row r="214" spans="1:5" ht="12.75">
      <c r="A214" s="117">
        <v>641001</v>
      </c>
      <c r="B214" s="118" t="s">
        <v>391</v>
      </c>
      <c r="C214" s="108">
        <v>0</v>
      </c>
      <c r="D214" s="108">
        <v>0</v>
      </c>
      <c r="E214" s="108">
        <v>2500</v>
      </c>
    </row>
    <row r="215" spans="1:5" ht="12.75">
      <c r="A215" s="117">
        <v>641001</v>
      </c>
      <c r="B215" s="118" t="s">
        <v>392</v>
      </c>
      <c r="C215" s="108">
        <v>0</v>
      </c>
      <c r="D215" s="108">
        <v>0</v>
      </c>
      <c r="E215" s="108">
        <v>2000</v>
      </c>
    </row>
    <row r="216" spans="1:5" ht="12.75">
      <c r="A216" s="117">
        <v>641001</v>
      </c>
      <c r="B216" s="118" t="s">
        <v>393</v>
      </c>
      <c r="C216" s="108">
        <v>0</v>
      </c>
      <c r="D216" s="108">
        <v>0</v>
      </c>
      <c r="E216" s="108">
        <v>3500</v>
      </c>
    </row>
    <row r="217" spans="1:5" ht="12.75">
      <c r="A217" s="117">
        <v>641001</v>
      </c>
      <c r="B217" s="118" t="s">
        <v>394</v>
      </c>
      <c r="C217" s="108">
        <v>0</v>
      </c>
      <c r="D217" s="108">
        <v>0</v>
      </c>
      <c r="E217" s="108">
        <v>1900</v>
      </c>
    </row>
    <row r="218" spans="1:5" ht="12.75">
      <c r="A218" s="117">
        <v>641001</v>
      </c>
      <c r="B218" s="118" t="s">
        <v>395</v>
      </c>
      <c r="C218" s="108">
        <v>0</v>
      </c>
      <c r="D218" s="108">
        <v>0</v>
      </c>
      <c r="E218" s="108">
        <v>500</v>
      </c>
    </row>
    <row r="219" spans="1:5" ht="12.75">
      <c r="A219" s="117">
        <v>641001</v>
      </c>
      <c r="B219" s="118" t="s">
        <v>182</v>
      </c>
      <c r="C219" s="108">
        <v>60000</v>
      </c>
      <c r="D219" s="108">
        <v>60000</v>
      </c>
      <c r="E219" s="108">
        <v>60000</v>
      </c>
    </row>
    <row r="220" spans="1:5" ht="12.75">
      <c r="A220" s="112"/>
      <c r="B220" s="105"/>
      <c r="C220" s="108"/>
      <c r="D220" s="108"/>
      <c r="E220" s="108"/>
    </row>
    <row r="221" spans="1:5" ht="15.75">
      <c r="A221" s="109" t="s">
        <v>183</v>
      </c>
      <c r="B221" s="110" t="s">
        <v>184</v>
      </c>
      <c r="C221" s="111">
        <f>SUM(C222:C225)</f>
        <v>100200</v>
      </c>
      <c r="D221" s="111">
        <f>SUM(D222:D225)</f>
        <v>100200</v>
      </c>
      <c r="E221" s="111">
        <f>SUM(E222:E225)</f>
        <v>100200</v>
      </c>
    </row>
    <row r="222" spans="1:5" ht="12.75">
      <c r="A222" s="112">
        <v>632001</v>
      </c>
      <c r="B222" s="105" t="s">
        <v>185</v>
      </c>
      <c r="C222" s="108">
        <v>79000</v>
      </c>
      <c r="D222" s="108">
        <v>79000</v>
      </c>
      <c r="E222" s="108">
        <v>79000</v>
      </c>
    </row>
    <row r="223" spans="1:5" ht="12.75">
      <c r="A223" s="112">
        <v>632002</v>
      </c>
      <c r="B223" s="105" t="s">
        <v>186</v>
      </c>
      <c r="C223" s="108">
        <v>200</v>
      </c>
      <c r="D223" s="108">
        <v>200</v>
      </c>
      <c r="E223" s="108">
        <v>200</v>
      </c>
    </row>
    <row r="224" spans="1:5" ht="12.75">
      <c r="A224" s="112">
        <v>637005</v>
      </c>
      <c r="B224" s="105" t="s">
        <v>187</v>
      </c>
      <c r="C224" s="108">
        <v>1000</v>
      </c>
      <c r="D224" s="108">
        <v>1000</v>
      </c>
      <c r="E224" s="108">
        <v>1000</v>
      </c>
    </row>
    <row r="225" spans="1:5" ht="12.75">
      <c r="A225" s="112">
        <v>641001</v>
      </c>
      <c r="B225" s="105" t="s">
        <v>188</v>
      </c>
      <c r="C225" s="108">
        <v>20000</v>
      </c>
      <c r="D225" s="108">
        <v>20000</v>
      </c>
      <c r="E225" s="108">
        <v>20000</v>
      </c>
    </row>
    <row r="226" spans="1:5" ht="12.75">
      <c r="A226" s="112"/>
      <c r="B226" s="105"/>
      <c r="C226" s="108"/>
      <c r="D226" s="108"/>
      <c r="E226" s="108"/>
    </row>
    <row r="227" spans="1:5" ht="15.75">
      <c r="A227" s="109" t="s">
        <v>189</v>
      </c>
      <c r="B227" s="110" t="s">
        <v>190</v>
      </c>
      <c r="C227" s="111">
        <f>SUM(C228:C229)</f>
        <v>380</v>
      </c>
      <c r="D227" s="111">
        <f>SUM(D228:D229)</f>
        <v>380</v>
      </c>
      <c r="E227" s="111">
        <f>SUM(E228:E229)</f>
        <v>380</v>
      </c>
    </row>
    <row r="228" spans="1:5" ht="12.75">
      <c r="A228" s="112">
        <v>632001</v>
      </c>
      <c r="B228" s="105" t="s">
        <v>191</v>
      </c>
      <c r="C228" s="108">
        <v>100</v>
      </c>
      <c r="D228" s="108">
        <v>100</v>
      </c>
      <c r="E228" s="108">
        <v>100</v>
      </c>
    </row>
    <row r="229" spans="1:5" ht="12.75">
      <c r="A229" s="112">
        <v>632002</v>
      </c>
      <c r="B229" s="105" t="s">
        <v>192</v>
      </c>
      <c r="C229" s="108">
        <v>280</v>
      </c>
      <c r="D229" s="108">
        <v>280</v>
      </c>
      <c r="E229" s="108">
        <v>280</v>
      </c>
    </row>
    <row r="230" spans="1:5" ht="12.75">
      <c r="A230" s="112"/>
      <c r="B230" s="105"/>
      <c r="C230" s="108"/>
      <c r="D230" s="108"/>
      <c r="E230" s="108"/>
    </row>
    <row r="231" spans="1:5" ht="15.75">
      <c r="A231" s="109" t="s">
        <v>193</v>
      </c>
      <c r="B231" s="110" t="s">
        <v>194</v>
      </c>
      <c r="C231" s="111">
        <f>SUM(C232:C234)</f>
        <v>54000</v>
      </c>
      <c r="D231" s="111">
        <f>SUM(D232:D234)</f>
        <v>54000</v>
      </c>
      <c r="E231" s="111">
        <f>SUM(E232:E234)</f>
        <v>54000</v>
      </c>
    </row>
    <row r="232" spans="1:5" ht="12.75">
      <c r="A232" s="112">
        <v>642001</v>
      </c>
      <c r="B232" s="105" t="s">
        <v>195</v>
      </c>
      <c r="C232" s="108">
        <v>51000</v>
      </c>
      <c r="D232" s="108">
        <v>51000</v>
      </c>
      <c r="E232" s="108">
        <v>51000</v>
      </c>
    </row>
    <row r="233" spans="1:5" ht="12.75">
      <c r="A233" s="112">
        <v>644002</v>
      </c>
      <c r="B233" s="105" t="s">
        <v>196</v>
      </c>
      <c r="C233" s="108">
        <v>2000</v>
      </c>
      <c r="D233" s="108">
        <v>2000</v>
      </c>
      <c r="E233" s="108">
        <v>2000</v>
      </c>
    </row>
    <row r="234" spans="1:5" ht="12.75">
      <c r="A234" s="112">
        <v>637002</v>
      </c>
      <c r="B234" s="105" t="s">
        <v>197</v>
      </c>
      <c r="C234" s="108">
        <v>1000</v>
      </c>
      <c r="D234" s="108">
        <v>1000</v>
      </c>
      <c r="E234" s="108">
        <v>1000</v>
      </c>
    </row>
    <row r="235" spans="1:5" ht="14.25">
      <c r="A235" s="129"/>
      <c r="B235" s="130"/>
      <c r="C235" s="108"/>
      <c r="D235" s="108"/>
      <c r="E235" s="108"/>
    </row>
    <row r="236" spans="1:5" ht="15.75">
      <c r="A236" s="109" t="s">
        <v>198</v>
      </c>
      <c r="B236" s="110" t="s">
        <v>199</v>
      </c>
      <c r="C236" s="111">
        <f>SUM(C237:C239)</f>
        <v>134000</v>
      </c>
      <c r="D236" s="111">
        <f>SUM(D237:D239)</f>
        <v>134000</v>
      </c>
      <c r="E236" s="111">
        <f>SUM(E237:E239)</f>
        <v>134000</v>
      </c>
    </row>
    <row r="237" spans="1:5" ht="12.75">
      <c r="A237" s="112">
        <v>641001</v>
      </c>
      <c r="B237" s="105" t="s">
        <v>200</v>
      </c>
      <c r="C237" s="108">
        <v>29000</v>
      </c>
      <c r="D237" s="108">
        <v>29000</v>
      </c>
      <c r="E237" s="108">
        <v>29000</v>
      </c>
    </row>
    <row r="238" spans="1:5" ht="12.75">
      <c r="A238" s="112">
        <v>641001</v>
      </c>
      <c r="B238" s="105" t="s">
        <v>201</v>
      </c>
      <c r="C238" s="114">
        <v>103000</v>
      </c>
      <c r="D238" s="114">
        <v>103000</v>
      </c>
      <c r="E238" s="114">
        <v>103000</v>
      </c>
    </row>
    <row r="239" spans="1:5" ht="12.75">
      <c r="A239" s="112">
        <v>635006</v>
      </c>
      <c r="B239" s="105" t="s">
        <v>202</v>
      </c>
      <c r="C239" s="114">
        <v>2000</v>
      </c>
      <c r="D239" s="114">
        <v>2000</v>
      </c>
      <c r="E239" s="114">
        <v>2000</v>
      </c>
    </row>
    <row r="240" spans="1:5" ht="12.75">
      <c r="A240" s="112"/>
      <c r="B240" s="105"/>
      <c r="C240" s="108"/>
      <c r="D240" s="108"/>
      <c r="E240" s="108"/>
    </row>
    <row r="241" spans="1:5" ht="15.75">
      <c r="A241" s="109" t="s">
        <v>203</v>
      </c>
      <c r="B241" s="110" t="s">
        <v>204</v>
      </c>
      <c r="C241" s="111">
        <f>C242</f>
        <v>5000</v>
      </c>
      <c r="D241" s="111">
        <f>D242</f>
        <v>5000</v>
      </c>
      <c r="E241" s="111">
        <f>E242</f>
        <v>5000</v>
      </c>
    </row>
    <row r="242" spans="1:5" ht="12.75">
      <c r="A242" s="112">
        <v>641001</v>
      </c>
      <c r="B242" s="105" t="s">
        <v>205</v>
      </c>
      <c r="C242" s="108">
        <v>5000</v>
      </c>
      <c r="D242" s="108">
        <v>5000</v>
      </c>
      <c r="E242" s="108">
        <v>5000</v>
      </c>
    </row>
    <row r="243" spans="1:5" ht="12.75">
      <c r="A243" s="112"/>
      <c r="B243" s="105"/>
      <c r="C243" s="108"/>
      <c r="D243" s="108"/>
      <c r="E243" s="108"/>
    </row>
    <row r="244" spans="1:5" ht="15.75">
      <c r="A244" s="109" t="s">
        <v>206</v>
      </c>
      <c r="B244" s="110" t="s">
        <v>207</v>
      </c>
      <c r="C244" s="111">
        <f>SUM(C245:C252)</f>
        <v>18204</v>
      </c>
      <c r="D244" s="111">
        <f>SUM(D245:D252)</f>
        <v>18204</v>
      </c>
      <c r="E244" s="111">
        <f>SUM(E245:E252)</f>
        <v>18204</v>
      </c>
    </row>
    <row r="245" spans="1:5" ht="12.75">
      <c r="A245" s="112" t="s">
        <v>208</v>
      </c>
      <c r="B245" s="105" t="s">
        <v>209</v>
      </c>
      <c r="C245" s="108">
        <v>4000</v>
      </c>
      <c r="D245" s="108">
        <v>4000</v>
      </c>
      <c r="E245" s="108">
        <v>4000</v>
      </c>
    </row>
    <row r="246" spans="1:5" ht="12.75">
      <c r="A246" s="112" t="s">
        <v>210</v>
      </c>
      <c r="B246" s="105" t="s">
        <v>211</v>
      </c>
      <c r="C246" s="108">
        <v>11710</v>
      </c>
      <c r="D246" s="108">
        <v>11710</v>
      </c>
      <c r="E246" s="108">
        <v>11710</v>
      </c>
    </row>
    <row r="247" spans="1:5" ht="12.75">
      <c r="A247" s="112">
        <v>642006</v>
      </c>
      <c r="B247" s="105" t="s">
        <v>212</v>
      </c>
      <c r="C247" s="108">
        <v>1223</v>
      </c>
      <c r="D247" s="108">
        <v>1223</v>
      </c>
      <c r="E247" s="108">
        <v>1223</v>
      </c>
    </row>
    <row r="248" spans="1:5" ht="12.75">
      <c r="A248" s="112">
        <v>642006</v>
      </c>
      <c r="B248" s="105" t="s">
        <v>213</v>
      </c>
      <c r="C248" s="108">
        <v>318</v>
      </c>
      <c r="D248" s="108">
        <v>318</v>
      </c>
      <c r="E248" s="108">
        <v>318</v>
      </c>
    </row>
    <row r="249" spans="1:5" ht="12.75">
      <c r="A249" s="112">
        <v>642006</v>
      </c>
      <c r="B249" s="105" t="s">
        <v>214</v>
      </c>
      <c r="C249" s="108">
        <v>344</v>
      </c>
      <c r="D249" s="108">
        <v>344</v>
      </c>
      <c r="E249" s="108">
        <v>344</v>
      </c>
    </row>
    <row r="250" spans="1:5" ht="12.75">
      <c r="A250" s="112">
        <v>642006</v>
      </c>
      <c r="B250" s="105" t="s">
        <v>215</v>
      </c>
      <c r="C250" s="108">
        <v>33</v>
      </c>
      <c r="D250" s="108">
        <v>33</v>
      </c>
      <c r="E250" s="108">
        <v>33</v>
      </c>
    </row>
    <row r="251" spans="1:5" ht="12.75">
      <c r="A251" s="112">
        <v>642006</v>
      </c>
      <c r="B251" s="105" t="s">
        <v>216</v>
      </c>
      <c r="C251" s="108">
        <v>406</v>
      </c>
      <c r="D251" s="108">
        <v>406</v>
      </c>
      <c r="E251" s="108">
        <v>406</v>
      </c>
    </row>
    <row r="252" spans="1:5" ht="12.75">
      <c r="A252" s="112">
        <v>642006</v>
      </c>
      <c r="B252" s="105" t="s">
        <v>217</v>
      </c>
      <c r="C252" s="108">
        <v>170</v>
      </c>
      <c r="D252" s="108">
        <v>170</v>
      </c>
      <c r="E252" s="108">
        <v>170</v>
      </c>
    </row>
    <row r="253" spans="1:5" ht="12.75">
      <c r="A253" s="112"/>
      <c r="B253" s="105"/>
      <c r="C253" s="108"/>
      <c r="D253" s="108"/>
      <c r="E253" s="108"/>
    </row>
    <row r="254" spans="1:5" ht="15.75">
      <c r="A254" s="131" t="s">
        <v>218</v>
      </c>
      <c r="B254" s="110" t="s">
        <v>219</v>
      </c>
      <c r="C254" s="111">
        <f>SUM(C255:C257)</f>
        <v>18077</v>
      </c>
      <c r="D254" s="111">
        <f>SUM(D255:D257)</f>
        <v>18077</v>
      </c>
      <c r="E254" s="111">
        <f>SUM(E255:E257)</f>
        <v>18077</v>
      </c>
    </row>
    <row r="255" spans="1:5" ht="12.75">
      <c r="A255" s="132">
        <v>610000</v>
      </c>
      <c r="B255" s="105" t="s">
        <v>220</v>
      </c>
      <c r="C255" s="108">
        <v>12705</v>
      </c>
      <c r="D255" s="108">
        <v>12705</v>
      </c>
      <c r="E255" s="108">
        <v>12705</v>
      </c>
    </row>
    <row r="256" spans="1:5" ht="12.75">
      <c r="A256" s="132">
        <v>620000</v>
      </c>
      <c r="B256" s="105" t="s">
        <v>72</v>
      </c>
      <c r="C256" s="108">
        <v>4432</v>
      </c>
      <c r="D256" s="108">
        <v>4432</v>
      </c>
      <c r="E256" s="108">
        <v>4432</v>
      </c>
    </row>
    <row r="257" spans="1:5" ht="12.75">
      <c r="A257" s="132">
        <v>633000</v>
      </c>
      <c r="B257" s="105" t="s">
        <v>174</v>
      </c>
      <c r="C257" s="108">
        <v>940</v>
      </c>
      <c r="D257" s="108">
        <v>940</v>
      </c>
      <c r="E257" s="108">
        <v>940</v>
      </c>
    </row>
    <row r="258" spans="1:5" ht="12.75">
      <c r="A258" s="113"/>
      <c r="B258" s="108"/>
      <c r="C258" s="108"/>
      <c r="D258" s="108"/>
      <c r="E258" s="108"/>
    </row>
    <row r="259" spans="1:5" ht="15.75">
      <c r="A259" s="109" t="s">
        <v>221</v>
      </c>
      <c r="B259" s="110" t="s">
        <v>222</v>
      </c>
      <c r="C259" s="111">
        <f>SUM(C260:C266)</f>
        <v>494013</v>
      </c>
      <c r="D259" s="111">
        <f>SUM(D260:D266)</f>
        <v>494013</v>
      </c>
      <c r="E259" s="111">
        <f>SUM(E260:E266)</f>
        <v>494013</v>
      </c>
    </row>
    <row r="260" spans="1:5" ht="12.75">
      <c r="A260" s="112">
        <v>610000</v>
      </c>
      <c r="B260" s="105" t="s">
        <v>71</v>
      </c>
      <c r="C260" s="108">
        <v>251300</v>
      </c>
      <c r="D260" s="108">
        <v>251300</v>
      </c>
      <c r="E260" s="108">
        <v>251300</v>
      </c>
    </row>
    <row r="261" spans="1:5" ht="12.75">
      <c r="A261" s="112">
        <v>620000</v>
      </c>
      <c r="B261" s="105" t="s">
        <v>72</v>
      </c>
      <c r="C261" s="108">
        <v>87928</v>
      </c>
      <c r="D261" s="108">
        <v>87928</v>
      </c>
      <c r="E261" s="108">
        <v>87928</v>
      </c>
    </row>
    <row r="262" spans="1:5" ht="12.75">
      <c r="A262" s="112">
        <v>630000</v>
      </c>
      <c r="B262" s="105" t="s">
        <v>174</v>
      </c>
      <c r="C262" s="108">
        <v>120000</v>
      </c>
      <c r="D262" s="108">
        <v>120000</v>
      </c>
      <c r="E262" s="108">
        <v>120000</v>
      </c>
    </row>
    <row r="263" spans="1:5" ht="12.75">
      <c r="A263" s="112">
        <v>635006</v>
      </c>
      <c r="B263" s="105" t="s">
        <v>223</v>
      </c>
      <c r="C263" s="108">
        <v>15000</v>
      </c>
      <c r="D263" s="108">
        <v>15000</v>
      </c>
      <c r="E263" s="108">
        <v>15000</v>
      </c>
    </row>
    <row r="264" spans="1:5" ht="12.75">
      <c r="A264" s="112">
        <v>630000</v>
      </c>
      <c r="B264" s="105" t="s">
        <v>349</v>
      </c>
      <c r="C264" s="108">
        <v>2500</v>
      </c>
      <c r="D264" s="108">
        <v>2500</v>
      </c>
      <c r="E264" s="108">
        <v>2500</v>
      </c>
    </row>
    <row r="265" spans="1:5" ht="12.75">
      <c r="A265" s="112">
        <v>637005</v>
      </c>
      <c r="B265" s="105" t="s">
        <v>224</v>
      </c>
      <c r="C265" s="108">
        <v>2000</v>
      </c>
      <c r="D265" s="108">
        <v>2000</v>
      </c>
      <c r="E265" s="108">
        <v>2000</v>
      </c>
    </row>
    <row r="266" spans="1:5" ht="12.75">
      <c r="A266" s="112"/>
      <c r="B266" s="105" t="s">
        <v>225</v>
      </c>
      <c r="C266" s="114">
        <v>15285</v>
      </c>
      <c r="D266" s="114">
        <v>15285</v>
      </c>
      <c r="E266" s="114">
        <v>15285</v>
      </c>
    </row>
    <row r="267" spans="1:5" ht="12.75">
      <c r="A267" s="112"/>
      <c r="B267" s="105"/>
      <c r="C267" s="108"/>
      <c r="D267" s="108"/>
      <c r="E267" s="108"/>
    </row>
    <row r="268" spans="1:5" ht="15.75">
      <c r="A268" s="109" t="s">
        <v>226</v>
      </c>
      <c r="B268" s="110" t="s">
        <v>227</v>
      </c>
      <c r="C268" s="111">
        <f>SUM(C269:C291)</f>
        <v>1131150</v>
      </c>
      <c r="D268" s="111">
        <f>SUM(D269:D291)</f>
        <v>1131150</v>
      </c>
      <c r="E268" s="111">
        <f>SUM(E269:E291)</f>
        <v>1131150</v>
      </c>
    </row>
    <row r="269" spans="1:5" ht="12.75">
      <c r="A269" s="112">
        <v>600000</v>
      </c>
      <c r="B269" s="106" t="s">
        <v>228</v>
      </c>
      <c r="C269" s="108">
        <v>460000</v>
      </c>
      <c r="D269" s="108">
        <v>460000</v>
      </c>
      <c r="E269" s="108">
        <v>460000</v>
      </c>
    </row>
    <row r="270" spans="1:5" ht="12.75">
      <c r="A270" s="112"/>
      <c r="B270" s="105" t="s">
        <v>229</v>
      </c>
      <c r="C270" s="108">
        <v>1200</v>
      </c>
      <c r="D270" s="108">
        <v>1200</v>
      </c>
      <c r="E270" s="108">
        <v>1200</v>
      </c>
    </row>
    <row r="271" spans="1:5" ht="12.75">
      <c r="A271" s="112"/>
      <c r="B271" s="105" t="s">
        <v>230</v>
      </c>
      <c r="C271" s="114">
        <v>410</v>
      </c>
      <c r="D271" s="114">
        <v>410</v>
      </c>
      <c r="E271" s="114">
        <v>410</v>
      </c>
    </row>
    <row r="272" spans="1:5" ht="12.75">
      <c r="A272" s="112"/>
      <c r="B272" s="105" t="s">
        <v>231</v>
      </c>
      <c r="C272" s="114">
        <v>6200</v>
      </c>
      <c r="D272" s="114">
        <v>6200</v>
      </c>
      <c r="E272" s="114">
        <v>6200</v>
      </c>
    </row>
    <row r="273" spans="1:5" ht="12.75">
      <c r="A273" s="112"/>
      <c r="B273" s="105" t="s">
        <v>232</v>
      </c>
      <c r="C273" s="114">
        <v>9500</v>
      </c>
      <c r="D273" s="114">
        <v>9500</v>
      </c>
      <c r="E273" s="114">
        <v>9500</v>
      </c>
    </row>
    <row r="274" spans="1:5" ht="12.75">
      <c r="A274" s="112"/>
      <c r="B274" s="105" t="s">
        <v>233</v>
      </c>
      <c r="C274" s="108">
        <v>14364</v>
      </c>
      <c r="D274" s="108">
        <v>14364</v>
      </c>
      <c r="E274" s="108">
        <v>14364</v>
      </c>
    </row>
    <row r="275" spans="1:5" ht="12.75">
      <c r="A275" s="112"/>
      <c r="B275" s="105" t="s">
        <v>234</v>
      </c>
      <c r="C275" s="108">
        <v>87666</v>
      </c>
      <c r="D275" s="108">
        <v>87666</v>
      </c>
      <c r="E275" s="108">
        <v>87666</v>
      </c>
    </row>
    <row r="276" spans="1:5" ht="12.75">
      <c r="A276" s="112"/>
      <c r="B276" s="105" t="s">
        <v>235</v>
      </c>
      <c r="C276" s="108">
        <v>3268</v>
      </c>
      <c r="D276" s="108">
        <v>3268</v>
      </c>
      <c r="E276" s="108">
        <v>3268</v>
      </c>
    </row>
    <row r="277" spans="1:5" ht="12.75">
      <c r="A277" s="112"/>
      <c r="B277" s="105" t="s">
        <v>236</v>
      </c>
      <c r="C277" s="108">
        <v>333</v>
      </c>
      <c r="D277" s="108">
        <v>333</v>
      </c>
      <c r="E277" s="108">
        <v>333</v>
      </c>
    </row>
    <row r="278" spans="1:5" ht="12.75">
      <c r="A278" s="112"/>
      <c r="B278" s="105" t="s">
        <v>237</v>
      </c>
      <c r="C278" s="108">
        <v>0</v>
      </c>
      <c r="D278" s="108">
        <v>0</v>
      </c>
      <c r="E278" s="108">
        <v>0</v>
      </c>
    </row>
    <row r="279" spans="1:5" ht="12.75">
      <c r="A279" s="112"/>
      <c r="B279" s="105" t="s">
        <v>348</v>
      </c>
      <c r="C279" s="108">
        <v>1500</v>
      </c>
      <c r="D279" s="108">
        <v>1500</v>
      </c>
      <c r="E279" s="108">
        <v>1500</v>
      </c>
    </row>
    <row r="280" spans="1:5" ht="12.75">
      <c r="A280" s="112">
        <v>637005</v>
      </c>
      <c r="B280" s="105" t="s">
        <v>238</v>
      </c>
      <c r="C280" s="108">
        <v>1000</v>
      </c>
      <c r="D280" s="108">
        <v>1000</v>
      </c>
      <c r="E280" s="108">
        <v>1000</v>
      </c>
    </row>
    <row r="281" spans="1:5" ht="12.75">
      <c r="A281" s="112">
        <v>600000</v>
      </c>
      <c r="B281" s="106" t="s">
        <v>239</v>
      </c>
      <c r="C281" s="108">
        <v>460000</v>
      </c>
      <c r="D281" s="108">
        <v>460000</v>
      </c>
      <c r="E281" s="108">
        <v>460000</v>
      </c>
    </row>
    <row r="282" spans="1:5" ht="12.75">
      <c r="A282" s="112"/>
      <c r="B282" s="105" t="s">
        <v>240</v>
      </c>
      <c r="C282" s="114">
        <v>1200</v>
      </c>
      <c r="D282" s="114">
        <v>1200</v>
      </c>
      <c r="E282" s="114">
        <v>1200</v>
      </c>
    </row>
    <row r="283" spans="1:5" ht="12.75">
      <c r="A283" s="112"/>
      <c r="B283" s="105" t="s">
        <v>241</v>
      </c>
      <c r="C283" s="114">
        <v>380</v>
      </c>
      <c r="D283" s="114">
        <v>380</v>
      </c>
      <c r="E283" s="114">
        <v>380</v>
      </c>
    </row>
    <row r="284" spans="1:5" ht="12.75">
      <c r="A284" s="112"/>
      <c r="B284" s="105" t="s">
        <v>54</v>
      </c>
      <c r="C284" s="114">
        <v>300</v>
      </c>
      <c r="D284" s="114">
        <v>300</v>
      </c>
      <c r="E284" s="114">
        <v>300</v>
      </c>
    </row>
    <row r="285" spans="1:5" ht="12.75">
      <c r="A285" s="112"/>
      <c r="B285" s="105" t="s">
        <v>242</v>
      </c>
      <c r="C285" s="114">
        <v>9000</v>
      </c>
      <c r="D285" s="114">
        <v>9000</v>
      </c>
      <c r="E285" s="114">
        <v>9000</v>
      </c>
    </row>
    <row r="286" spans="1:5" ht="12.75">
      <c r="A286" s="112"/>
      <c r="B286" s="105" t="s">
        <v>243</v>
      </c>
      <c r="C286" s="108">
        <v>12654</v>
      </c>
      <c r="D286" s="108">
        <v>12654</v>
      </c>
      <c r="E286" s="108">
        <v>12654</v>
      </c>
    </row>
    <row r="287" spans="1:5" ht="12.75">
      <c r="A287" s="112"/>
      <c r="B287" s="105" t="s">
        <v>244</v>
      </c>
      <c r="C287" s="108">
        <v>57342</v>
      </c>
      <c r="D287" s="108">
        <v>57342</v>
      </c>
      <c r="E287" s="108">
        <v>57342</v>
      </c>
    </row>
    <row r="288" spans="1:5" ht="12.75">
      <c r="A288" s="112"/>
      <c r="B288" s="105" t="s">
        <v>245</v>
      </c>
      <c r="C288" s="108">
        <v>2000</v>
      </c>
      <c r="D288" s="108">
        <v>2000</v>
      </c>
      <c r="E288" s="108">
        <v>2000</v>
      </c>
    </row>
    <row r="289" spans="1:5" ht="12.75">
      <c r="A289" s="112"/>
      <c r="B289" s="105" t="s">
        <v>246</v>
      </c>
      <c r="C289" s="108">
        <v>333</v>
      </c>
      <c r="D289" s="108">
        <v>333</v>
      </c>
      <c r="E289" s="108">
        <v>333</v>
      </c>
    </row>
    <row r="290" spans="1:5" ht="12.75">
      <c r="A290" s="112"/>
      <c r="B290" s="105" t="s">
        <v>348</v>
      </c>
      <c r="C290" s="108">
        <v>1500</v>
      </c>
      <c r="D290" s="108">
        <v>1500</v>
      </c>
      <c r="E290" s="108">
        <v>1500</v>
      </c>
    </row>
    <row r="291" spans="1:5" ht="12.75">
      <c r="A291" s="112">
        <v>637005</v>
      </c>
      <c r="B291" s="105" t="s">
        <v>238</v>
      </c>
      <c r="C291" s="108">
        <v>1000</v>
      </c>
      <c r="D291" s="108">
        <v>1000</v>
      </c>
      <c r="E291" s="108">
        <v>1000</v>
      </c>
    </row>
    <row r="292" spans="1:5" ht="12.75">
      <c r="A292" s="113"/>
      <c r="B292" s="108"/>
      <c r="C292" s="108"/>
      <c r="D292" s="108"/>
      <c r="E292" s="108"/>
    </row>
    <row r="293" spans="1:5" ht="12.75">
      <c r="A293" s="113"/>
      <c r="B293" s="108"/>
      <c r="C293" s="108"/>
      <c r="D293" s="108"/>
      <c r="E293" s="108"/>
    </row>
    <row r="294" spans="1:5" s="103" customFormat="1" ht="15.75">
      <c r="A294" s="133" t="s">
        <v>377</v>
      </c>
      <c r="B294" s="134" t="s">
        <v>378</v>
      </c>
      <c r="C294" s="134">
        <f>SUM(C295:C296)</f>
        <v>0</v>
      </c>
      <c r="D294" s="134">
        <f>SUM(D295:D296)</f>
        <v>250</v>
      </c>
      <c r="E294" s="134">
        <f>SUM(E295:E296)</f>
        <v>250</v>
      </c>
    </row>
    <row r="295" spans="1:5" ht="12.75">
      <c r="A295" s="113">
        <v>642004</v>
      </c>
      <c r="B295" s="107" t="s">
        <v>379</v>
      </c>
      <c r="C295" s="108">
        <v>0</v>
      </c>
      <c r="D295" s="108">
        <v>137</v>
      </c>
      <c r="E295" s="108">
        <v>137</v>
      </c>
    </row>
    <row r="296" spans="1:5" ht="12.75">
      <c r="A296" s="113">
        <v>642004</v>
      </c>
      <c r="B296" s="107" t="s">
        <v>380</v>
      </c>
      <c r="C296" s="108">
        <v>0</v>
      </c>
      <c r="D296" s="108">
        <v>113</v>
      </c>
      <c r="E296" s="108">
        <v>113</v>
      </c>
    </row>
    <row r="297" spans="1:5" ht="12.75">
      <c r="A297" s="113"/>
      <c r="B297" s="108"/>
      <c r="C297" s="108"/>
      <c r="D297" s="108"/>
      <c r="E297" s="108"/>
    </row>
    <row r="298" spans="1:5" ht="12.75">
      <c r="A298" s="113"/>
      <c r="B298" s="108"/>
      <c r="C298" s="108"/>
      <c r="D298" s="108"/>
      <c r="E298" s="108"/>
    </row>
    <row r="299" spans="1:5" ht="15.75">
      <c r="A299" s="135" t="s">
        <v>247</v>
      </c>
      <c r="B299" s="120" t="s">
        <v>248</v>
      </c>
      <c r="C299" s="111">
        <f>SUM(C300:C302)</f>
        <v>747141</v>
      </c>
      <c r="D299" s="111">
        <f>SUM(D300:D302)</f>
        <v>747141</v>
      </c>
      <c r="E299" s="111">
        <f>SUM(E300:E302)</f>
        <v>747141</v>
      </c>
    </row>
    <row r="300" spans="1:5" ht="12.75">
      <c r="A300" s="112">
        <v>600000</v>
      </c>
      <c r="B300" s="105" t="s">
        <v>249</v>
      </c>
      <c r="C300" s="108">
        <v>412803</v>
      </c>
      <c r="D300" s="108">
        <v>412803</v>
      </c>
      <c r="E300" s="108">
        <v>412803</v>
      </c>
    </row>
    <row r="301" spans="1:5" ht="12.75">
      <c r="A301" s="112">
        <v>642005</v>
      </c>
      <c r="B301" s="105" t="s">
        <v>250</v>
      </c>
      <c r="C301" s="108">
        <v>252297</v>
      </c>
      <c r="D301" s="108">
        <v>252297</v>
      </c>
      <c r="E301" s="108">
        <v>252297</v>
      </c>
    </row>
    <row r="302" spans="1:5" ht="12.75">
      <c r="A302" s="112">
        <v>642005</v>
      </c>
      <c r="B302" s="105" t="s">
        <v>251</v>
      </c>
      <c r="C302" s="108">
        <v>82041</v>
      </c>
      <c r="D302" s="108">
        <v>82041</v>
      </c>
      <c r="E302" s="108">
        <v>82041</v>
      </c>
    </row>
    <row r="303" spans="1:5" ht="12.75">
      <c r="A303" s="112"/>
      <c r="B303" s="105"/>
      <c r="C303" s="108"/>
      <c r="D303" s="108"/>
      <c r="E303" s="108"/>
    </row>
    <row r="304" spans="1:5" ht="15.75">
      <c r="A304" s="122" t="s">
        <v>247</v>
      </c>
      <c r="B304" s="120" t="s">
        <v>252</v>
      </c>
      <c r="C304" s="125">
        <f>SUM(C305:C306)</f>
        <v>16805</v>
      </c>
      <c r="D304" s="125">
        <f>SUM(D305:D306)</f>
        <v>16555</v>
      </c>
      <c r="E304" s="125">
        <f>SUM(E305:E306)</f>
        <v>16555</v>
      </c>
    </row>
    <row r="305" spans="1:5" ht="12.75">
      <c r="A305" s="112">
        <v>647011</v>
      </c>
      <c r="B305" s="105" t="s">
        <v>253</v>
      </c>
      <c r="C305" s="114">
        <v>250</v>
      </c>
      <c r="D305" s="114">
        <v>0</v>
      </c>
      <c r="E305" s="114">
        <v>0</v>
      </c>
    </row>
    <row r="306" spans="1:5" ht="12.75">
      <c r="A306" s="117">
        <v>642004</v>
      </c>
      <c r="B306" s="118" t="s">
        <v>254</v>
      </c>
      <c r="C306" s="118">
        <v>16555</v>
      </c>
      <c r="D306" s="118">
        <v>16555</v>
      </c>
      <c r="E306" s="118">
        <v>16555</v>
      </c>
    </row>
    <row r="307" spans="1:5" ht="12.75">
      <c r="A307" s="117"/>
      <c r="B307" s="118"/>
      <c r="C307" s="118"/>
      <c r="D307" s="118"/>
      <c r="E307" s="118"/>
    </row>
    <row r="308" spans="1:5" ht="15.75">
      <c r="A308" s="135" t="s">
        <v>255</v>
      </c>
      <c r="B308" s="120" t="s">
        <v>256</v>
      </c>
      <c r="C308" s="111">
        <f>SUM(C309:C311)</f>
        <v>276782</v>
      </c>
      <c r="D308" s="111">
        <f>SUM(D309:D311)</f>
        <v>276782</v>
      </c>
      <c r="E308" s="111">
        <f>SUM(E309:E311)</f>
        <v>276782</v>
      </c>
    </row>
    <row r="309" spans="1:5" ht="12.75">
      <c r="A309" s="112">
        <v>600000</v>
      </c>
      <c r="B309" s="105" t="s">
        <v>257</v>
      </c>
      <c r="C309" s="108">
        <v>273132</v>
      </c>
      <c r="D309" s="108">
        <v>273782</v>
      </c>
      <c r="E309" s="108">
        <v>273782</v>
      </c>
    </row>
    <row r="310" spans="1:5" ht="12.75">
      <c r="A310" s="112"/>
      <c r="B310" s="105" t="s">
        <v>258</v>
      </c>
      <c r="C310" s="108">
        <v>650</v>
      </c>
      <c r="D310" s="108">
        <v>0</v>
      </c>
      <c r="E310" s="108">
        <v>0</v>
      </c>
    </row>
    <row r="311" spans="1:5" ht="12.75">
      <c r="A311" s="112"/>
      <c r="B311" s="105" t="s">
        <v>242</v>
      </c>
      <c r="C311" s="108">
        <v>3000</v>
      </c>
      <c r="D311" s="108">
        <v>3000</v>
      </c>
      <c r="E311" s="108">
        <v>3000</v>
      </c>
    </row>
    <row r="312" spans="1:5" ht="12.75">
      <c r="A312" s="112"/>
      <c r="B312" s="105"/>
      <c r="C312" s="108"/>
      <c r="D312" s="108"/>
      <c r="E312" s="108"/>
    </row>
    <row r="313" spans="1:5" ht="15.75">
      <c r="A313" s="109" t="s">
        <v>259</v>
      </c>
      <c r="B313" s="110" t="s">
        <v>260</v>
      </c>
      <c r="C313" s="111">
        <f>C314+C321+C324+C327</f>
        <v>89948</v>
      </c>
      <c r="D313" s="111">
        <f>D314+D321+D324+D327</f>
        <v>89948</v>
      </c>
      <c r="E313" s="111">
        <f>E314+E321+E324+E327</f>
        <v>89948</v>
      </c>
    </row>
    <row r="314" spans="1:5" ht="12.75">
      <c r="A314" s="136" t="s">
        <v>261</v>
      </c>
      <c r="B314" s="137" t="s">
        <v>262</v>
      </c>
      <c r="C314" s="138">
        <f>SUM(C315:C319)</f>
        <v>67000</v>
      </c>
      <c r="D314" s="138">
        <f>SUM(D315:D319)</f>
        <v>67000</v>
      </c>
      <c r="E314" s="138">
        <f>SUM(E315:E319)</f>
        <v>67000</v>
      </c>
    </row>
    <row r="315" spans="1:5" ht="12.75">
      <c r="A315" s="112">
        <v>610000</v>
      </c>
      <c r="B315" s="105" t="s">
        <v>263</v>
      </c>
      <c r="C315" s="108">
        <v>43900</v>
      </c>
      <c r="D315" s="108">
        <v>43900</v>
      </c>
      <c r="E315" s="108">
        <v>43900</v>
      </c>
    </row>
    <row r="316" spans="1:5" ht="12.75">
      <c r="A316" s="112">
        <v>620000</v>
      </c>
      <c r="B316" s="105" t="s">
        <v>72</v>
      </c>
      <c r="C316" s="108">
        <v>15400</v>
      </c>
      <c r="D316" s="108">
        <v>15400</v>
      </c>
      <c r="E316" s="108">
        <v>15400</v>
      </c>
    </row>
    <row r="317" spans="1:5" ht="12.75">
      <c r="A317" s="112">
        <v>630000</v>
      </c>
      <c r="B317" s="105" t="s">
        <v>264</v>
      </c>
      <c r="C317" s="114">
        <v>500</v>
      </c>
      <c r="D317" s="114">
        <v>500</v>
      </c>
      <c r="E317" s="114">
        <v>500</v>
      </c>
    </row>
    <row r="318" spans="1:5" ht="12.75">
      <c r="A318" s="112">
        <v>630000</v>
      </c>
      <c r="B318" s="105" t="s">
        <v>174</v>
      </c>
      <c r="C318" s="108">
        <v>7200</v>
      </c>
      <c r="D318" s="108">
        <v>7200</v>
      </c>
      <c r="E318" s="108">
        <v>7200</v>
      </c>
    </row>
    <row r="319" spans="1:5" ht="12.75">
      <c r="A319" s="112">
        <v>637005</v>
      </c>
      <c r="B319" s="105" t="s">
        <v>265</v>
      </c>
      <c r="C319" s="114"/>
      <c r="D319" s="114"/>
      <c r="E319" s="114"/>
    </row>
    <row r="320" spans="1:5" ht="12.75">
      <c r="A320" s="112"/>
      <c r="B320" s="105"/>
      <c r="C320" s="108"/>
      <c r="D320" s="108"/>
      <c r="E320" s="108"/>
    </row>
    <row r="321" spans="1:5" ht="12.75">
      <c r="A321" s="139" t="s">
        <v>266</v>
      </c>
      <c r="B321" s="106" t="s">
        <v>267</v>
      </c>
      <c r="C321" s="138">
        <f>SUM(C322:C323)</f>
        <v>1880</v>
      </c>
      <c r="D321" s="138">
        <f>SUM(D322:D323)</f>
        <v>1880</v>
      </c>
      <c r="E321" s="138">
        <f>SUM(E322:E323)</f>
        <v>1880</v>
      </c>
    </row>
    <row r="322" spans="1:5" ht="12.75">
      <c r="A322" s="117">
        <v>637013</v>
      </c>
      <c r="B322" s="118" t="s">
        <v>268</v>
      </c>
      <c r="C322" s="114">
        <v>880</v>
      </c>
      <c r="D322" s="114">
        <v>880</v>
      </c>
      <c r="E322" s="114">
        <v>880</v>
      </c>
    </row>
    <row r="323" spans="1:5" ht="12.75">
      <c r="A323" s="117">
        <v>642026</v>
      </c>
      <c r="B323" s="118" t="s">
        <v>269</v>
      </c>
      <c r="C323" s="108">
        <v>1000</v>
      </c>
      <c r="D323" s="108">
        <v>1000</v>
      </c>
      <c r="E323" s="108">
        <v>1000</v>
      </c>
    </row>
    <row r="324" spans="1:5" ht="12.75">
      <c r="A324" s="139" t="s">
        <v>270</v>
      </c>
      <c r="B324" s="106" t="s">
        <v>271</v>
      </c>
      <c r="C324" s="140">
        <f>C325</f>
        <v>0</v>
      </c>
      <c r="D324" s="140">
        <f>D325</f>
        <v>0</v>
      </c>
      <c r="E324" s="140">
        <f>E325</f>
        <v>0</v>
      </c>
    </row>
    <row r="325" spans="1:5" ht="12.75">
      <c r="A325" s="141"/>
      <c r="B325" s="118"/>
      <c r="C325" s="108"/>
      <c r="D325" s="108"/>
      <c r="E325" s="108"/>
    </row>
    <row r="326" spans="1:5" ht="12.75">
      <c r="A326" s="141"/>
      <c r="B326" s="118"/>
      <c r="C326" s="108"/>
      <c r="D326" s="108"/>
      <c r="E326" s="108"/>
    </row>
    <row r="327" spans="1:5" ht="12.75">
      <c r="A327" s="136" t="s">
        <v>272</v>
      </c>
      <c r="B327" s="137" t="s">
        <v>273</v>
      </c>
      <c r="C327" s="138">
        <f>SUM(C328:C336)</f>
        <v>21068</v>
      </c>
      <c r="D327" s="138">
        <f>SUM(D328:D336)</f>
        <v>21068</v>
      </c>
      <c r="E327" s="138">
        <f>SUM(E328:E336)</f>
        <v>21068</v>
      </c>
    </row>
    <row r="328" spans="1:5" ht="12.75">
      <c r="A328" s="112">
        <v>633000</v>
      </c>
      <c r="B328" s="105" t="s">
        <v>274</v>
      </c>
      <c r="C328" s="108">
        <v>4500</v>
      </c>
      <c r="D328" s="108">
        <v>4500</v>
      </c>
      <c r="E328" s="108">
        <v>4500</v>
      </c>
    </row>
    <row r="329" spans="1:5" ht="12.75">
      <c r="A329" s="112">
        <v>634004</v>
      </c>
      <c r="B329" s="105" t="s">
        <v>275</v>
      </c>
      <c r="C329" s="108">
        <v>200</v>
      </c>
      <c r="D329" s="108">
        <v>200</v>
      </c>
      <c r="E329" s="108">
        <v>200</v>
      </c>
    </row>
    <row r="330" spans="1:5" ht="12.75">
      <c r="A330" s="112">
        <v>637005</v>
      </c>
      <c r="B330" s="105" t="s">
        <v>276</v>
      </c>
      <c r="C330" s="108">
        <v>1000</v>
      </c>
      <c r="D330" s="108">
        <v>1000</v>
      </c>
      <c r="E330" s="108">
        <v>1000</v>
      </c>
    </row>
    <row r="331" spans="1:5" ht="12.75">
      <c r="A331" s="112">
        <v>637014</v>
      </c>
      <c r="B331" s="105" t="s">
        <v>277</v>
      </c>
      <c r="C331" s="114">
        <v>4600</v>
      </c>
      <c r="D331" s="114">
        <v>4600</v>
      </c>
      <c r="E331" s="114">
        <v>4600</v>
      </c>
    </row>
    <row r="332" spans="1:5" ht="12.75">
      <c r="A332" s="112">
        <v>637014</v>
      </c>
      <c r="B332" s="105" t="s">
        <v>278</v>
      </c>
      <c r="C332" s="114">
        <v>2200</v>
      </c>
      <c r="D332" s="114">
        <v>2200</v>
      </c>
      <c r="E332" s="114">
        <v>2200</v>
      </c>
    </row>
    <row r="333" spans="1:5" ht="12.75">
      <c r="A333" s="112">
        <v>637014</v>
      </c>
      <c r="B333" s="105" t="s">
        <v>279</v>
      </c>
      <c r="C333" s="114">
        <v>3000</v>
      </c>
      <c r="D333" s="114">
        <v>3000</v>
      </c>
      <c r="E333" s="114">
        <v>3000</v>
      </c>
    </row>
    <row r="334" spans="1:5" ht="12.75">
      <c r="A334" s="112">
        <v>633009</v>
      </c>
      <c r="B334" s="105" t="s">
        <v>280</v>
      </c>
      <c r="C334" s="108">
        <v>160</v>
      </c>
      <c r="D334" s="108">
        <v>160</v>
      </c>
      <c r="E334" s="108">
        <v>160</v>
      </c>
    </row>
    <row r="335" spans="1:5" ht="12.75">
      <c r="A335" s="112">
        <v>642007</v>
      </c>
      <c r="B335" s="105" t="s">
        <v>281</v>
      </c>
      <c r="C335" s="108">
        <v>4558</v>
      </c>
      <c r="D335" s="108">
        <v>4558</v>
      </c>
      <c r="E335" s="108">
        <v>4558</v>
      </c>
    </row>
    <row r="336" spans="1:5" ht="12.75">
      <c r="A336" s="112">
        <v>642026</v>
      </c>
      <c r="B336" s="105" t="s">
        <v>282</v>
      </c>
      <c r="C336" s="108">
        <v>850</v>
      </c>
      <c r="D336" s="108">
        <v>850</v>
      </c>
      <c r="E336" s="108">
        <v>850</v>
      </c>
    </row>
    <row r="337" spans="1:5" ht="12.75">
      <c r="A337" s="113"/>
      <c r="B337" s="108"/>
      <c r="C337" s="108"/>
      <c r="D337" s="108"/>
      <c r="E337" s="108"/>
    </row>
    <row r="338" spans="1:5" ht="15.75">
      <c r="A338" s="109"/>
      <c r="B338" s="110" t="s">
        <v>283</v>
      </c>
      <c r="C338" s="111">
        <f>C94+C151+C156+C159+C164+C169+C172+C180+C184+C186+C190+C197+C200+C206+C221+C227+C231+C236+C241+C244+C254+C259+C268+C299+C304+C308+C313</f>
        <v>4585949</v>
      </c>
      <c r="D338" s="111">
        <f>D94+D151+D156+D159+D164+D169+D172+D180+D184+D186+D190+D197+D200+D206+D221+D227+D231+D236+D241+D244+D254+D259+D268+D294+D299+D304+D308+D313</f>
        <v>4615949</v>
      </c>
      <c r="E338" s="111">
        <f>E94+E151+E156+E159+E164+E169+E172+E180+E184+E186+E190+E197+E200+E206+E221+E227+E231+E236+E241+E244+E254+E259+E268+E294+E299+E304+E308+E313</f>
        <v>4633449</v>
      </c>
    </row>
    <row r="339" spans="1:4" ht="15.75">
      <c r="A339" s="57"/>
      <c r="B339" s="57"/>
      <c r="C339" s="17"/>
      <c r="D339" s="17"/>
    </row>
    <row r="340" spans="1:4" ht="15.75">
      <c r="A340" s="57"/>
      <c r="B340" s="57"/>
      <c r="C340" s="17"/>
      <c r="D340" s="17"/>
    </row>
    <row r="341" spans="1:4" ht="12.75">
      <c r="A341" s="17"/>
      <c r="B341" s="17"/>
      <c r="C341" s="17"/>
      <c r="D341" s="17"/>
    </row>
    <row r="342" spans="1:5" ht="18">
      <c r="A342" s="179" t="s">
        <v>284</v>
      </c>
      <c r="B342" s="147"/>
      <c r="C342" s="143"/>
      <c r="D342" s="143"/>
      <c r="E342" s="143"/>
    </row>
    <row r="343" spans="1:5" ht="15.75">
      <c r="A343" s="146" t="s">
        <v>69</v>
      </c>
      <c r="B343" s="147" t="s">
        <v>285</v>
      </c>
      <c r="C343" s="156">
        <f>SUM(C344:C346)</f>
        <v>80056</v>
      </c>
      <c r="D343" s="156">
        <f>SUM(D344:D346)</f>
        <v>80056</v>
      </c>
      <c r="E343" s="156">
        <f>SUM(E344:E346)</f>
        <v>80056</v>
      </c>
    </row>
    <row r="344" spans="1:5" ht="12.75">
      <c r="A344" s="152">
        <v>711001</v>
      </c>
      <c r="B344" s="144" t="s">
        <v>286</v>
      </c>
      <c r="C344" s="143">
        <v>30000</v>
      </c>
      <c r="D344" s="143">
        <v>30000</v>
      </c>
      <c r="E344" s="143">
        <v>30000</v>
      </c>
    </row>
    <row r="345" spans="1:5" ht="12.75">
      <c r="A345" s="152">
        <v>711001</v>
      </c>
      <c r="B345" s="144" t="s">
        <v>287</v>
      </c>
      <c r="C345" s="143">
        <v>30056</v>
      </c>
      <c r="D345" s="143">
        <v>30056</v>
      </c>
      <c r="E345" s="143">
        <v>30056</v>
      </c>
    </row>
    <row r="346" spans="1:5" ht="12.75">
      <c r="A346" s="152">
        <v>716000</v>
      </c>
      <c r="B346" s="144" t="s">
        <v>351</v>
      </c>
      <c r="C346" s="143">
        <v>20000</v>
      </c>
      <c r="D346" s="143">
        <v>20000</v>
      </c>
      <c r="E346" s="143">
        <v>20000</v>
      </c>
    </row>
    <row r="347" spans="1:5" ht="12.75">
      <c r="A347" s="152"/>
      <c r="B347" s="144"/>
      <c r="C347" s="143"/>
      <c r="D347" s="143"/>
      <c r="E347" s="143"/>
    </row>
    <row r="348" spans="1:5" ht="12.75">
      <c r="A348" s="152"/>
      <c r="B348" s="144"/>
      <c r="C348" s="143"/>
      <c r="D348" s="143"/>
      <c r="E348" s="143"/>
    </row>
    <row r="349" spans="1:5" ht="15.75">
      <c r="A349" s="180" t="s">
        <v>381</v>
      </c>
      <c r="B349" s="147" t="s">
        <v>285</v>
      </c>
      <c r="C349" s="148">
        <f>C350</f>
        <v>0</v>
      </c>
      <c r="D349" s="148">
        <f>D350</f>
        <v>22000</v>
      </c>
      <c r="E349" s="148">
        <f>E350</f>
        <v>22000</v>
      </c>
    </row>
    <row r="350" spans="1:5" ht="12.75">
      <c r="A350" s="152">
        <v>717001</v>
      </c>
      <c r="B350" s="144" t="s">
        <v>382</v>
      </c>
      <c r="C350" s="143">
        <v>0</v>
      </c>
      <c r="D350" s="143">
        <v>22000</v>
      </c>
      <c r="E350" s="143">
        <v>22000</v>
      </c>
    </row>
    <row r="351" spans="1:5" ht="15.75">
      <c r="A351" s="181"/>
      <c r="B351" s="144"/>
      <c r="C351" s="143"/>
      <c r="D351" s="143"/>
      <c r="E351" s="143"/>
    </row>
    <row r="352" spans="1:5" ht="15.75">
      <c r="A352" s="181" t="s">
        <v>150</v>
      </c>
      <c r="B352" s="151" t="s">
        <v>151</v>
      </c>
      <c r="C352" s="182">
        <f>SUM(C353:C355)</f>
        <v>12400</v>
      </c>
      <c r="D352" s="182">
        <f>SUM(D353:D355)</f>
        <v>13582</v>
      </c>
      <c r="E352" s="182">
        <f>SUM(E353:E355)</f>
        <v>13582</v>
      </c>
    </row>
    <row r="353" spans="1:5" ht="12.75">
      <c r="A353" s="144">
        <v>714001</v>
      </c>
      <c r="B353" s="154" t="s">
        <v>343</v>
      </c>
      <c r="C353" s="183">
        <v>5000</v>
      </c>
      <c r="D353" s="183">
        <v>5000</v>
      </c>
      <c r="E353" s="183">
        <v>5000</v>
      </c>
    </row>
    <row r="354" spans="1:5" ht="12.75">
      <c r="A354" s="152">
        <v>713003</v>
      </c>
      <c r="B354" s="154" t="s">
        <v>288</v>
      </c>
      <c r="C354" s="143">
        <v>4400</v>
      </c>
      <c r="D354" s="143">
        <v>4400</v>
      </c>
      <c r="E354" s="143">
        <v>4400</v>
      </c>
    </row>
    <row r="355" spans="1:5" ht="12.75">
      <c r="A355" s="152">
        <v>713003</v>
      </c>
      <c r="B355" s="154" t="s">
        <v>289</v>
      </c>
      <c r="C355" s="143">
        <v>3000</v>
      </c>
      <c r="D355" s="143">
        <v>4182</v>
      </c>
      <c r="E355" s="143">
        <v>4182</v>
      </c>
    </row>
    <row r="356" spans="1:5" ht="15">
      <c r="A356" s="184"/>
      <c r="B356" s="185"/>
      <c r="C356" s="185"/>
      <c r="D356" s="185"/>
      <c r="E356" s="185"/>
    </row>
    <row r="357" spans="1:5" ht="15.75">
      <c r="A357" s="186" t="s">
        <v>290</v>
      </c>
      <c r="B357" s="147" t="s">
        <v>291</v>
      </c>
      <c r="C357" s="156">
        <f>SUM(C358:C365)</f>
        <v>103206</v>
      </c>
      <c r="D357" s="156">
        <f>SUM(D358:D365)</f>
        <v>188206</v>
      </c>
      <c r="E357" s="156">
        <f>SUM(E358:E365)</f>
        <v>188206</v>
      </c>
    </row>
    <row r="358" spans="1:5" ht="12.75">
      <c r="A358" s="152">
        <v>717001</v>
      </c>
      <c r="B358" s="144" t="s">
        <v>292</v>
      </c>
      <c r="C358" s="143">
        <v>5018</v>
      </c>
      <c r="D358" s="143">
        <v>5018</v>
      </c>
      <c r="E358" s="143">
        <v>5018</v>
      </c>
    </row>
    <row r="359" spans="1:5" ht="12.75">
      <c r="A359" s="152">
        <v>717001</v>
      </c>
      <c r="B359" s="144" t="s">
        <v>367</v>
      </c>
      <c r="C359" s="143">
        <v>31600</v>
      </c>
      <c r="D359" s="143">
        <v>31600</v>
      </c>
      <c r="E359" s="143">
        <v>31600</v>
      </c>
    </row>
    <row r="360" spans="1:5" ht="12.75">
      <c r="A360" s="152">
        <v>717001</v>
      </c>
      <c r="B360" s="144" t="s">
        <v>293</v>
      </c>
      <c r="C360" s="143">
        <v>0</v>
      </c>
      <c r="D360" s="143">
        <v>0</v>
      </c>
      <c r="E360" s="143">
        <v>0</v>
      </c>
    </row>
    <row r="361" spans="1:5" ht="12.75">
      <c r="A361" s="152">
        <v>717001</v>
      </c>
      <c r="B361" s="144" t="s">
        <v>364</v>
      </c>
      <c r="C361" s="143">
        <v>31100</v>
      </c>
      <c r="D361" s="143">
        <v>31100</v>
      </c>
      <c r="E361" s="143">
        <v>31100</v>
      </c>
    </row>
    <row r="362" spans="1:5" ht="12.75">
      <c r="A362" s="152">
        <v>717002</v>
      </c>
      <c r="B362" s="144" t="s">
        <v>383</v>
      </c>
      <c r="C362" s="143">
        <v>0</v>
      </c>
      <c r="D362" s="143">
        <v>85000</v>
      </c>
      <c r="E362" s="143">
        <v>85000</v>
      </c>
    </row>
    <row r="363" spans="1:5" ht="12.75">
      <c r="A363" s="152">
        <v>717002</v>
      </c>
      <c r="B363" s="144" t="s">
        <v>358</v>
      </c>
      <c r="C363" s="143">
        <v>30500</v>
      </c>
      <c r="D363" s="143">
        <v>30500</v>
      </c>
      <c r="E363" s="143">
        <v>30500</v>
      </c>
    </row>
    <row r="364" spans="1:5" ht="12.75">
      <c r="A364" s="152">
        <v>717001</v>
      </c>
      <c r="B364" s="144" t="s">
        <v>294</v>
      </c>
      <c r="C364" s="143">
        <v>4988</v>
      </c>
      <c r="D364" s="143">
        <v>4988</v>
      </c>
      <c r="E364" s="143">
        <v>4988</v>
      </c>
    </row>
    <row r="365" spans="1:5" ht="12.75">
      <c r="A365" s="152" t="s">
        <v>295</v>
      </c>
      <c r="B365" s="144" t="s">
        <v>296</v>
      </c>
      <c r="C365" s="187">
        <v>0</v>
      </c>
      <c r="D365" s="187">
        <v>0</v>
      </c>
      <c r="E365" s="187">
        <v>0</v>
      </c>
    </row>
    <row r="366" spans="1:5" ht="15">
      <c r="A366" s="188"/>
      <c r="B366" s="185"/>
      <c r="C366" s="143"/>
      <c r="D366" s="143"/>
      <c r="E366" s="143"/>
    </row>
    <row r="367" spans="1:5" ht="15.75">
      <c r="A367" s="186" t="s">
        <v>297</v>
      </c>
      <c r="B367" s="147" t="s">
        <v>298</v>
      </c>
      <c r="C367" s="156">
        <f>SUM(C368:C368)</f>
        <v>0</v>
      </c>
      <c r="D367" s="156">
        <f>SUM(D368:D368)</f>
        <v>0</v>
      </c>
      <c r="E367" s="156">
        <f>SUM(E368:E368)</f>
        <v>0</v>
      </c>
    </row>
    <row r="368" spans="1:5" ht="12.75">
      <c r="A368" s="188" t="s">
        <v>295</v>
      </c>
      <c r="B368" s="144" t="s">
        <v>299</v>
      </c>
      <c r="C368" s="143"/>
      <c r="D368" s="143"/>
      <c r="E368" s="143"/>
    </row>
    <row r="369" spans="1:5" ht="12.75">
      <c r="A369" s="149"/>
      <c r="B369" s="143"/>
      <c r="C369" s="143"/>
      <c r="D369" s="143"/>
      <c r="E369" s="143"/>
    </row>
    <row r="370" spans="1:5" ht="15.75">
      <c r="A370" s="146" t="s">
        <v>176</v>
      </c>
      <c r="B370" s="147" t="s">
        <v>177</v>
      </c>
      <c r="C370" s="156">
        <f>SUM(C371:C383)</f>
        <v>1751213</v>
      </c>
      <c r="D370" s="156">
        <f>SUM(D371:D383)</f>
        <v>1751213</v>
      </c>
      <c r="E370" s="156">
        <f>SUM(E371:E383)</f>
        <v>1751213</v>
      </c>
    </row>
    <row r="371" spans="1:5" ht="12.75">
      <c r="A371" s="152">
        <v>717000</v>
      </c>
      <c r="B371" s="144" t="s">
        <v>300</v>
      </c>
      <c r="C371" s="143"/>
      <c r="D371" s="143"/>
      <c r="E371" s="143"/>
    </row>
    <row r="372" spans="1:5" ht="12.75">
      <c r="A372" s="152"/>
      <c r="B372" s="144" t="s">
        <v>301</v>
      </c>
      <c r="C372" s="143">
        <v>1619973</v>
      </c>
      <c r="D372" s="143">
        <v>1619973</v>
      </c>
      <c r="E372" s="143">
        <v>1619973</v>
      </c>
    </row>
    <row r="373" spans="1:5" ht="12.75">
      <c r="A373" s="152"/>
      <c r="B373" s="144" t="s">
        <v>302</v>
      </c>
      <c r="C373" s="143"/>
      <c r="D373" s="143"/>
      <c r="E373" s="143"/>
    </row>
    <row r="374" spans="1:5" ht="12.75">
      <c r="A374" s="152"/>
      <c r="B374" s="144" t="s">
        <v>360</v>
      </c>
      <c r="C374" s="143">
        <v>4500</v>
      </c>
      <c r="D374" s="143">
        <v>4500</v>
      </c>
      <c r="E374" s="143">
        <v>4500</v>
      </c>
    </row>
    <row r="375" spans="1:5" ht="12.75">
      <c r="A375" s="152"/>
      <c r="B375" s="144" t="s">
        <v>361</v>
      </c>
      <c r="C375" s="143">
        <v>10000</v>
      </c>
      <c r="D375" s="143">
        <v>10000</v>
      </c>
      <c r="E375" s="143">
        <v>10000</v>
      </c>
    </row>
    <row r="376" spans="1:5" ht="12.75">
      <c r="A376" s="152"/>
      <c r="B376" s="144" t="s">
        <v>354</v>
      </c>
      <c r="C376" s="143">
        <v>15000</v>
      </c>
      <c r="D376" s="143">
        <v>15000</v>
      </c>
      <c r="E376" s="143">
        <v>15000</v>
      </c>
    </row>
    <row r="377" spans="1:5" ht="12.75">
      <c r="A377" s="152">
        <v>717001</v>
      </c>
      <c r="B377" s="144" t="s">
        <v>362</v>
      </c>
      <c r="C377" s="143">
        <v>26800</v>
      </c>
      <c r="D377" s="143">
        <v>26800</v>
      </c>
      <c r="E377" s="143">
        <v>26800</v>
      </c>
    </row>
    <row r="378" spans="1:5" ht="12.75">
      <c r="A378" s="152"/>
      <c r="B378" s="189" t="s">
        <v>341</v>
      </c>
      <c r="C378" s="143">
        <v>0</v>
      </c>
      <c r="D378" s="143">
        <v>0</v>
      </c>
      <c r="E378" s="143">
        <v>0</v>
      </c>
    </row>
    <row r="379" spans="1:5" ht="12.75">
      <c r="A379" s="152">
        <v>717000</v>
      </c>
      <c r="B379" s="189" t="s">
        <v>363</v>
      </c>
      <c r="C379" s="143">
        <v>8800</v>
      </c>
      <c r="D379" s="143">
        <v>8800</v>
      </c>
      <c r="E379" s="143">
        <v>8800</v>
      </c>
    </row>
    <row r="380" spans="1:5" ht="12.75">
      <c r="A380" s="152">
        <v>717000</v>
      </c>
      <c r="B380" s="189" t="s">
        <v>359</v>
      </c>
      <c r="C380" s="143">
        <v>16600</v>
      </c>
      <c r="D380" s="143">
        <v>16600</v>
      </c>
      <c r="E380" s="143">
        <v>16600</v>
      </c>
    </row>
    <row r="381" spans="1:5" ht="12.75">
      <c r="A381" s="152">
        <v>717000</v>
      </c>
      <c r="B381" s="189" t="s">
        <v>366</v>
      </c>
      <c r="C381" s="143">
        <v>3000</v>
      </c>
      <c r="D381" s="143">
        <v>3000</v>
      </c>
      <c r="E381" s="143">
        <v>3000</v>
      </c>
    </row>
    <row r="382" spans="1:5" ht="12.75">
      <c r="A382" s="152">
        <v>711000</v>
      </c>
      <c r="B382" s="144" t="s">
        <v>365</v>
      </c>
      <c r="C382" s="143">
        <v>30940</v>
      </c>
      <c r="D382" s="143">
        <v>30940</v>
      </c>
      <c r="E382" s="143">
        <v>30940</v>
      </c>
    </row>
    <row r="383" spans="1:5" ht="12.75">
      <c r="A383" s="152">
        <v>716000</v>
      </c>
      <c r="B383" s="144" t="s">
        <v>304</v>
      </c>
      <c r="C383" s="143">
        <v>15600</v>
      </c>
      <c r="D383" s="143">
        <v>15600</v>
      </c>
      <c r="E383" s="143">
        <v>15600</v>
      </c>
    </row>
    <row r="384" spans="1:5" ht="12.75">
      <c r="A384" s="152"/>
      <c r="B384" s="144"/>
      <c r="C384" s="143"/>
      <c r="D384" s="143"/>
      <c r="E384" s="143"/>
    </row>
    <row r="385" spans="1:5" ht="15.75">
      <c r="A385" s="146" t="s">
        <v>183</v>
      </c>
      <c r="B385" s="151" t="s">
        <v>184</v>
      </c>
      <c r="C385" s="151">
        <f>C387</f>
        <v>11200</v>
      </c>
      <c r="D385" s="151">
        <f>D387</f>
        <v>11200</v>
      </c>
      <c r="E385" s="148">
        <f>SUM(E386:E387)</f>
        <v>12700</v>
      </c>
    </row>
    <row r="386" spans="1:5" s="102" customFormat="1" ht="12.75">
      <c r="A386" s="163">
        <v>717000</v>
      </c>
      <c r="B386" s="154" t="s">
        <v>396</v>
      </c>
      <c r="C386" s="154">
        <v>0</v>
      </c>
      <c r="D386" s="154">
        <v>0</v>
      </c>
      <c r="E386" s="189">
        <v>1500</v>
      </c>
    </row>
    <row r="387" spans="1:5" ht="12.75">
      <c r="A387" s="152">
        <v>717001</v>
      </c>
      <c r="B387" s="144" t="s">
        <v>305</v>
      </c>
      <c r="C387" s="143">
        <v>11200</v>
      </c>
      <c r="D387" s="143">
        <v>11200</v>
      </c>
      <c r="E387" s="143">
        <v>11200</v>
      </c>
    </row>
    <row r="388" spans="1:5" ht="12.75">
      <c r="A388" s="152"/>
      <c r="B388" s="144"/>
      <c r="C388" s="143"/>
      <c r="D388" s="143"/>
      <c r="E388" s="143"/>
    </row>
    <row r="389" spans="1:5" ht="15.75">
      <c r="A389" s="146" t="s">
        <v>198</v>
      </c>
      <c r="B389" s="151" t="s">
        <v>199</v>
      </c>
      <c r="C389" s="148">
        <f>SUM(C391:C392)</f>
        <v>156000</v>
      </c>
      <c r="D389" s="148">
        <f>SUM(D390:D392)</f>
        <v>290126</v>
      </c>
      <c r="E389" s="148">
        <f>SUM(E390:E392)</f>
        <v>290126</v>
      </c>
    </row>
    <row r="390" spans="1:5" s="102" customFormat="1" ht="12.75">
      <c r="A390" s="163" t="s">
        <v>384</v>
      </c>
      <c r="B390" s="154" t="s">
        <v>385</v>
      </c>
      <c r="C390" s="189">
        <v>0</v>
      </c>
      <c r="D390" s="189">
        <v>134126</v>
      </c>
      <c r="E390" s="189">
        <v>134126</v>
      </c>
    </row>
    <row r="391" spans="1:5" ht="12.75">
      <c r="A391" s="152"/>
      <c r="B391" s="144" t="s">
        <v>303</v>
      </c>
      <c r="C391" s="143">
        <v>120000</v>
      </c>
      <c r="D391" s="143">
        <v>120000</v>
      </c>
      <c r="E391" s="143">
        <v>120000</v>
      </c>
    </row>
    <row r="392" spans="1:5" ht="12.75">
      <c r="A392" s="190"/>
      <c r="B392" s="154" t="s">
        <v>352</v>
      </c>
      <c r="C392" s="191">
        <v>36000</v>
      </c>
      <c r="D392" s="191">
        <v>36000</v>
      </c>
      <c r="E392" s="191">
        <v>36000</v>
      </c>
    </row>
    <row r="393" spans="1:5" ht="15.75">
      <c r="A393" s="150"/>
      <c r="B393" s="144"/>
      <c r="C393" s="143"/>
      <c r="D393" s="143"/>
      <c r="E393" s="143"/>
    </row>
    <row r="394" spans="1:5" ht="15.75">
      <c r="A394" s="146" t="s">
        <v>221</v>
      </c>
      <c r="B394" s="147" t="s">
        <v>306</v>
      </c>
      <c r="C394" s="156">
        <f>SUM(C395:C396)</f>
        <v>50000</v>
      </c>
      <c r="D394" s="156">
        <f>SUM(D395:D396)</f>
        <v>50000</v>
      </c>
      <c r="E394" s="156">
        <f>SUM(E395:E396)</f>
        <v>50000</v>
      </c>
    </row>
    <row r="395" spans="1:5" ht="12.75">
      <c r="A395" s="163">
        <v>717000</v>
      </c>
      <c r="B395" s="144" t="s">
        <v>355</v>
      </c>
      <c r="C395" s="192">
        <v>10000</v>
      </c>
      <c r="D395" s="192">
        <v>10000</v>
      </c>
      <c r="E395" s="192">
        <v>10000</v>
      </c>
    </row>
    <row r="396" spans="1:5" ht="12.75">
      <c r="A396" s="163">
        <v>717000</v>
      </c>
      <c r="B396" s="144" t="s">
        <v>307</v>
      </c>
      <c r="C396" s="192">
        <v>40000</v>
      </c>
      <c r="D396" s="192">
        <v>40000</v>
      </c>
      <c r="E396" s="192">
        <v>40000</v>
      </c>
    </row>
    <row r="397" spans="1:5" ht="15.75">
      <c r="A397" s="146"/>
      <c r="B397" s="144"/>
      <c r="C397" s="143"/>
      <c r="D397" s="143"/>
      <c r="E397" s="143"/>
    </row>
    <row r="398" spans="1:5" ht="15.75">
      <c r="A398" s="146" t="s">
        <v>226</v>
      </c>
      <c r="B398" s="151" t="s">
        <v>227</v>
      </c>
      <c r="C398" s="156">
        <f>SUM(C399:C399)</f>
        <v>17000</v>
      </c>
      <c r="D398" s="156">
        <f>SUM(D399:D399)</f>
        <v>17000</v>
      </c>
      <c r="E398" s="156">
        <f>SUM(E399:E399)</f>
        <v>17000</v>
      </c>
    </row>
    <row r="399" spans="1:5" ht="12.75">
      <c r="A399" s="163">
        <v>717000</v>
      </c>
      <c r="B399" s="154" t="s">
        <v>357</v>
      </c>
      <c r="C399" s="192">
        <v>17000</v>
      </c>
      <c r="D399" s="192">
        <v>17000</v>
      </c>
      <c r="E399" s="192">
        <v>17000</v>
      </c>
    </row>
    <row r="400" spans="1:5" ht="12.75">
      <c r="A400" s="163"/>
      <c r="B400" s="154"/>
      <c r="C400" s="192"/>
      <c r="D400" s="192"/>
      <c r="E400" s="143"/>
    </row>
    <row r="401" spans="1:5" ht="12.75">
      <c r="A401" s="163"/>
      <c r="B401" s="154"/>
      <c r="C401" s="192"/>
      <c r="D401" s="192"/>
      <c r="E401" s="143"/>
    </row>
    <row r="402" spans="1:5" ht="12.75">
      <c r="A402" s="163"/>
      <c r="B402" s="154"/>
      <c r="C402" s="192"/>
      <c r="D402" s="192"/>
      <c r="E402" s="143"/>
    </row>
    <row r="403" spans="1:5" ht="15.75">
      <c r="A403" s="150"/>
      <c r="B403" s="144"/>
      <c r="C403" s="143"/>
      <c r="D403" s="143"/>
      <c r="E403" s="143"/>
    </row>
    <row r="404" spans="1:5" ht="15.75">
      <c r="A404" s="152"/>
      <c r="B404" s="147" t="s">
        <v>308</v>
      </c>
      <c r="C404" s="156">
        <f>C343+C352+C357+C367+C370+C385+C389+C394+C398</f>
        <v>2181075</v>
      </c>
      <c r="D404" s="156">
        <f>D343+D349+D352+D357+D367+D370+D385+D389+D394+D398</f>
        <v>2423383</v>
      </c>
      <c r="E404" s="156">
        <f>E343+E349+E352+E357+E367+E370+E385+E389+E394+E398</f>
        <v>2424883</v>
      </c>
    </row>
    <row r="405" spans="1:4" ht="15.75">
      <c r="A405" s="67"/>
      <c r="B405" s="68"/>
      <c r="C405" s="17"/>
      <c r="D405" s="17"/>
    </row>
    <row r="406" spans="1:5" ht="15.75">
      <c r="A406" s="157" t="s">
        <v>309</v>
      </c>
      <c r="B406" s="157"/>
      <c r="C406" s="158"/>
      <c r="D406" s="158"/>
      <c r="E406" s="158"/>
    </row>
    <row r="407" spans="1:5" ht="15.75">
      <c r="A407" s="159"/>
      <c r="B407" s="159" t="s">
        <v>310</v>
      </c>
      <c r="C407" s="160">
        <f>C73</f>
        <v>4585956</v>
      </c>
      <c r="D407" s="160">
        <f>D73</f>
        <v>4618306</v>
      </c>
      <c r="E407" s="160">
        <f>E73</f>
        <v>4648306</v>
      </c>
    </row>
    <row r="408" spans="1:5" ht="15.75">
      <c r="A408" s="159"/>
      <c r="B408" s="159" t="s">
        <v>311</v>
      </c>
      <c r="C408" s="160">
        <f>C90</f>
        <v>2420711</v>
      </c>
      <c r="D408" s="160">
        <f>D90</f>
        <v>2450711</v>
      </c>
      <c r="E408" s="160">
        <f>E90</f>
        <v>2460231</v>
      </c>
    </row>
    <row r="409" spans="1:5" ht="15.75">
      <c r="A409" s="159"/>
      <c r="B409" s="159" t="s">
        <v>312</v>
      </c>
      <c r="C409" s="160">
        <f>C338</f>
        <v>4585949</v>
      </c>
      <c r="D409" s="160">
        <f>D338</f>
        <v>4615949</v>
      </c>
      <c r="E409" s="160">
        <f>E338</f>
        <v>4633449</v>
      </c>
    </row>
    <row r="410" spans="1:5" ht="15.75">
      <c r="A410" s="159"/>
      <c r="B410" s="159" t="s">
        <v>313</v>
      </c>
      <c r="C410" s="160">
        <f>C404</f>
        <v>2181075</v>
      </c>
      <c r="D410" s="160">
        <f>D404</f>
        <v>2423383</v>
      </c>
      <c r="E410" s="160">
        <f>E404</f>
        <v>2424883</v>
      </c>
    </row>
    <row r="411" spans="1:5" ht="15.75">
      <c r="A411" s="161"/>
      <c r="B411" s="159" t="s">
        <v>314</v>
      </c>
      <c r="C411" s="160">
        <f>C407+C408-C409-C410</f>
        <v>239643</v>
      </c>
      <c r="D411" s="160">
        <f>D407+D408-D409-D410</f>
        <v>29685</v>
      </c>
      <c r="E411" s="160">
        <f>E407+E408-E409-E410</f>
        <v>50205</v>
      </c>
    </row>
    <row r="412" spans="1:5" ht="12.75">
      <c r="A412" s="161"/>
      <c r="B412" s="161"/>
      <c r="C412" s="158"/>
      <c r="D412" s="158"/>
      <c r="E412" s="158"/>
    </row>
    <row r="413" spans="1:5" ht="15.75">
      <c r="A413" s="161"/>
      <c r="B413" s="162"/>
      <c r="C413" s="158"/>
      <c r="D413" s="158"/>
      <c r="E413" s="158"/>
    </row>
    <row r="414" spans="1:4" ht="15.75">
      <c r="A414" s="67"/>
      <c r="B414" s="75"/>
      <c r="C414" s="17"/>
      <c r="D414" s="17"/>
    </row>
    <row r="415" spans="1:5" ht="15.75">
      <c r="A415" s="164" t="s">
        <v>315</v>
      </c>
      <c r="B415" s="165"/>
      <c r="C415" s="166"/>
      <c r="D415" s="166"/>
      <c r="E415" s="166"/>
    </row>
    <row r="416" spans="1:5" ht="12.75">
      <c r="A416" s="167">
        <v>453</v>
      </c>
      <c r="B416" s="165" t="s">
        <v>316</v>
      </c>
      <c r="C416" s="166">
        <v>0</v>
      </c>
      <c r="D416" s="166">
        <v>0</v>
      </c>
      <c r="E416" s="166">
        <v>0</v>
      </c>
    </row>
    <row r="417" spans="1:5" ht="12.75">
      <c r="A417" s="168">
        <v>454</v>
      </c>
      <c r="B417" s="169" t="s">
        <v>317</v>
      </c>
      <c r="C417" s="166">
        <v>520000</v>
      </c>
      <c r="D417" s="166">
        <v>520000</v>
      </c>
      <c r="E417" s="166">
        <v>520000</v>
      </c>
    </row>
    <row r="418" spans="1:5" ht="12.75">
      <c r="A418" s="168"/>
      <c r="B418" s="169" t="s">
        <v>318</v>
      </c>
      <c r="C418" s="166"/>
      <c r="D418" s="166"/>
      <c r="E418" s="166"/>
    </row>
    <row r="419" spans="1:5" ht="12.75">
      <c r="A419" s="168">
        <v>411005</v>
      </c>
      <c r="B419" s="169" t="s">
        <v>319</v>
      </c>
      <c r="C419" s="166">
        <v>250</v>
      </c>
      <c r="D419" s="166">
        <v>250</v>
      </c>
      <c r="E419" s="166">
        <v>250</v>
      </c>
    </row>
    <row r="420" spans="1:5" ht="12.75">
      <c r="A420" s="168">
        <v>513001</v>
      </c>
      <c r="B420" s="169" t="s">
        <v>320</v>
      </c>
      <c r="C420" s="166"/>
      <c r="D420" s="166"/>
      <c r="E420" s="166"/>
    </row>
    <row r="421" spans="1:5" ht="12.75">
      <c r="A421" s="168">
        <v>513001</v>
      </c>
      <c r="B421" s="169" t="s">
        <v>321</v>
      </c>
      <c r="C421" s="166">
        <v>0</v>
      </c>
      <c r="D421" s="166">
        <v>0</v>
      </c>
      <c r="E421" s="166">
        <v>0</v>
      </c>
    </row>
    <row r="422" spans="1:5" ht="12.75">
      <c r="A422" s="169"/>
      <c r="B422" s="169"/>
      <c r="C422" s="166"/>
      <c r="D422" s="166"/>
      <c r="E422" s="166"/>
    </row>
    <row r="423" spans="1:5" ht="15.75">
      <c r="A423" s="165"/>
      <c r="B423" s="170" t="s">
        <v>322</v>
      </c>
      <c r="C423" s="171">
        <f>SUM(C416:C421)</f>
        <v>520250</v>
      </c>
      <c r="D423" s="171">
        <f>SUM(D416:D421)</f>
        <v>520250</v>
      </c>
      <c r="E423" s="171">
        <f>SUM(E416:E421)</f>
        <v>520250</v>
      </c>
    </row>
    <row r="424" spans="1:5" ht="15.75">
      <c r="A424" s="165"/>
      <c r="B424" s="170"/>
      <c r="C424" s="166"/>
      <c r="D424" s="166"/>
      <c r="E424" s="166"/>
    </row>
    <row r="425" spans="1:5" ht="15.75">
      <c r="A425" s="170" t="s">
        <v>323</v>
      </c>
      <c r="B425" s="165"/>
      <c r="C425" s="166"/>
      <c r="D425" s="166"/>
      <c r="E425" s="166"/>
    </row>
    <row r="426" spans="1:5" ht="12.75">
      <c r="A426" s="169">
        <v>813002</v>
      </c>
      <c r="B426" s="165" t="s">
        <v>324</v>
      </c>
      <c r="C426" s="169">
        <v>4000</v>
      </c>
      <c r="D426" s="169">
        <v>4000</v>
      </c>
      <c r="E426" s="169">
        <v>4000</v>
      </c>
    </row>
    <row r="427" spans="1:5" ht="12.75">
      <c r="A427" s="165">
        <v>821005</v>
      </c>
      <c r="B427" s="165" t="s">
        <v>325</v>
      </c>
      <c r="C427" s="166"/>
      <c r="D427" s="166"/>
      <c r="E427" s="166"/>
    </row>
    <row r="428" spans="1:5" ht="12.75">
      <c r="A428" s="165">
        <v>821005</v>
      </c>
      <c r="B428" s="165" t="s">
        <v>326</v>
      </c>
      <c r="C428" s="166">
        <v>0</v>
      </c>
      <c r="D428" s="166">
        <v>0</v>
      </c>
      <c r="E428" s="166">
        <v>0</v>
      </c>
    </row>
    <row r="429" spans="1:5" ht="12.75">
      <c r="A429" s="169">
        <v>821005</v>
      </c>
      <c r="B429" s="169" t="s">
        <v>327</v>
      </c>
      <c r="C429" s="166">
        <v>8581</v>
      </c>
      <c r="D429" s="166">
        <v>8581</v>
      </c>
      <c r="E429" s="166">
        <v>8581</v>
      </c>
    </row>
    <row r="430" spans="1:5" ht="15.75">
      <c r="A430" s="165"/>
      <c r="B430" s="172" t="s">
        <v>328</v>
      </c>
      <c r="C430" s="171">
        <f>SUM(C426:C429)</f>
        <v>12581</v>
      </c>
      <c r="D430" s="171">
        <f>SUM(D426:D429)</f>
        <v>12581</v>
      </c>
      <c r="E430" s="171">
        <f>SUM(E426:E429)</f>
        <v>12581</v>
      </c>
    </row>
    <row r="431" spans="3:4" ht="12.75">
      <c r="C431" s="17"/>
      <c r="D431" s="17"/>
    </row>
    <row r="432" spans="1:5" ht="15.75">
      <c r="A432" s="161"/>
      <c r="B432" s="173" t="s">
        <v>329</v>
      </c>
      <c r="C432" s="158"/>
      <c r="D432" s="158"/>
      <c r="E432" s="158"/>
    </row>
    <row r="433" spans="1:5" ht="12.75">
      <c r="A433" s="161"/>
      <c r="B433" s="174" t="s">
        <v>330</v>
      </c>
      <c r="C433" s="175">
        <f aca="true" t="shared" si="0" ref="C433:E434">C407</f>
        <v>4585956</v>
      </c>
      <c r="D433" s="175">
        <f t="shared" si="0"/>
        <v>4618306</v>
      </c>
      <c r="E433" s="175">
        <f t="shared" si="0"/>
        <v>4648306</v>
      </c>
    </row>
    <row r="434" spans="1:5" ht="12.75">
      <c r="A434" s="176"/>
      <c r="B434" s="174" t="s">
        <v>331</v>
      </c>
      <c r="C434" s="175">
        <f t="shared" si="0"/>
        <v>2420711</v>
      </c>
      <c r="D434" s="175">
        <f t="shared" si="0"/>
        <v>2450711</v>
      </c>
      <c r="E434" s="175">
        <f t="shared" si="0"/>
        <v>2460231</v>
      </c>
    </row>
    <row r="435" spans="1:5" ht="15.75">
      <c r="A435" s="159"/>
      <c r="B435" s="174" t="s">
        <v>332</v>
      </c>
      <c r="C435" s="175">
        <f>C423</f>
        <v>520250</v>
      </c>
      <c r="D435" s="175">
        <f>D423</f>
        <v>520250</v>
      </c>
      <c r="E435" s="175">
        <f>E423</f>
        <v>520250</v>
      </c>
    </row>
    <row r="436" spans="1:5" ht="15.75">
      <c r="A436" s="161"/>
      <c r="B436" s="173" t="s">
        <v>333</v>
      </c>
      <c r="C436" s="175">
        <f>SUM(C433:C435)</f>
        <v>7526917</v>
      </c>
      <c r="D436" s="175">
        <f>SUM(D433:D435)</f>
        <v>7589267</v>
      </c>
      <c r="E436" s="175">
        <f>SUM(E433:E435)</f>
        <v>7628787</v>
      </c>
    </row>
    <row r="437" spans="1:5" ht="15">
      <c r="A437" s="161"/>
      <c r="B437" s="177"/>
      <c r="C437" s="158"/>
      <c r="D437" s="158"/>
      <c r="E437" s="158"/>
    </row>
    <row r="438" spans="1:5" ht="12.75">
      <c r="A438" s="161"/>
      <c r="B438" s="174" t="s">
        <v>334</v>
      </c>
      <c r="C438" s="175">
        <f aca="true" t="shared" si="1" ref="C438:E439">C409</f>
        <v>4585949</v>
      </c>
      <c r="D438" s="175">
        <f t="shared" si="1"/>
        <v>4615949</v>
      </c>
      <c r="E438" s="175">
        <f t="shared" si="1"/>
        <v>4633449</v>
      </c>
    </row>
    <row r="439" spans="1:5" ht="12.75">
      <c r="A439" s="161"/>
      <c r="B439" s="174" t="s">
        <v>335</v>
      </c>
      <c r="C439" s="175">
        <f t="shared" si="1"/>
        <v>2181075</v>
      </c>
      <c r="D439" s="175">
        <f t="shared" si="1"/>
        <v>2423383</v>
      </c>
      <c r="E439" s="175">
        <f t="shared" si="1"/>
        <v>2424883</v>
      </c>
    </row>
    <row r="440" spans="1:5" ht="15.75">
      <c r="A440" s="159"/>
      <c r="B440" s="174" t="s">
        <v>336</v>
      </c>
      <c r="C440" s="175">
        <f>C430</f>
        <v>12581</v>
      </c>
      <c r="D440" s="175">
        <f>D430</f>
        <v>12581</v>
      </c>
      <c r="E440" s="175">
        <f>E430</f>
        <v>12581</v>
      </c>
    </row>
    <row r="441" spans="1:5" ht="15.75">
      <c r="A441" s="161"/>
      <c r="B441" s="173" t="s">
        <v>337</v>
      </c>
      <c r="C441" s="175">
        <f>SUM(C438:C440)</f>
        <v>6779605</v>
      </c>
      <c r="D441" s="175">
        <f>SUM(D438:D440)</f>
        <v>7051913</v>
      </c>
      <c r="E441" s="175">
        <f>SUM(E438:E440)</f>
        <v>7070913</v>
      </c>
    </row>
    <row r="442" spans="1:5" ht="15.75">
      <c r="A442" s="159"/>
      <c r="B442" s="178"/>
      <c r="C442" s="158"/>
      <c r="D442" s="158"/>
      <c r="E442" s="158"/>
    </row>
    <row r="443" spans="1:5" ht="15.75">
      <c r="A443" s="161"/>
      <c r="B443" s="173" t="s">
        <v>338</v>
      </c>
      <c r="C443" s="160">
        <f>C436-C441</f>
        <v>747312</v>
      </c>
      <c r="D443" s="160">
        <f>D436-D441</f>
        <v>537354</v>
      </c>
      <c r="E443" s="160">
        <f>E436-E441</f>
        <v>557874</v>
      </c>
    </row>
    <row r="444" spans="1:2" ht="12.75">
      <c r="A444" s="67"/>
      <c r="B444" s="91"/>
    </row>
    <row r="445" spans="1:2" ht="12.75">
      <c r="A445" s="67"/>
      <c r="B445" s="5"/>
    </row>
    <row r="446" spans="1:2" ht="12.75">
      <c r="A446" s="67"/>
      <c r="B446" s="5"/>
    </row>
    <row r="447" spans="1:2" ht="12.75">
      <c r="A447" s="67"/>
      <c r="B447" s="5"/>
    </row>
    <row r="448" spans="1:2" ht="12.75">
      <c r="A448" s="67"/>
      <c r="B448" s="5"/>
    </row>
    <row r="449" spans="1:5" ht="12.75">
      <c r="A449" s="67"/>
      <c r="B449" s="5"/>
      <c r="E449" s="91" t="s">
        <v>339</v>
      </c>
    </row>
    <row r="450" spans="1:5" ht="12.75">
      <c r="A450" s="67"/>
      <c r="B450" s="5"/>
      <c r="E450" s="91" t="s">
        <v>340</v>
      </c>
    </row>
    <row r="451" spans="1:2" ht="12.75">
      <c r="A451" s="67"/>
      <c r="B451" s="5"/>
    </row>
    <row r="452" spans="1:2" ht="12.75">
      <c r="A452" s="67"/>
      <c r="B452" s="5"/>
    </row>
    <row r="453" ht="12.75">
      <c r="B453" s="5" t="s">
        <v>400</v>
      </c>
    </row>
    <row r="455" ht="12.75">
      <c r="B455" s="194" t="s">
        <v>397</v>
      </c>
    </row>
    <row r="456" ht="12.75">
      <c r="B456" s="102" t="s">
        <v>398</v>
      </c>
    </row>
    <row r="457" ht="12.75">
      <c r="B457" s="102" t="s">
        <v>399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468"/>
  <sheetViews>
    <sheetView zoomScalePageLayoutView="0" workbookViewId="0" topLeftCell="A1">
      <selection activeCell="G7" sqref="G7"/>
    </sheetView>
  </sheetViews>
  <sheetFormatPr defaultColWidth="9.140625" defaultRowHeight="12.75"/>
  <cols>
    <col min="3" max="3" width="61.421875" style="0" customWidth="1"/>
    <col min="4" max="4" width="13.28125" style="0" customWidth="1"/>
    <col min="5" max="5" width="16.57421875" style="0" customWidth="1"/>
    <col min="6" max="6" width="17.140625" style="0" customWidth="1"/>
    <col min="7" max="7" width="17.421875" style="0" customWidth="1"/>
  </cols>
  <sheetData>
    <row r="4" spans="3:4" ht="18">
      <c r="C4" s="1" t="s">
        <v>368</v>
      </c>
      <c r="D4" s="2"/>
    </row>
    <row r="5" spans="2:3" s="102" customFormat="1" ht="12.75">
      <c r="B5" s="197"/>
      <c r="C5" s="198"/>
    </row>
    <row r="7" spans="2:7" ht="18">
      <c r="B7" s="104" t="s">
        <v>0</v>
      </c>
      <c r="C7" s="105"/>
      <c r="D7" s="106" t="s">
        <v>372</v>
      </c>
      <c r="E7" s="193" t="s">
        <v>373</v>
      </c>
      <c r="F7" s="193" t="s">
        <v>386</v>
      </c>
      <c r="G7" s="193" t="s">
        <v>401</v>
      </c>
    </row>
    <row r="8" spans="2:7" ht="12.75">
      <c r="B8" s="108"/>
      <c r="C8" s="108"/>
      <c r="D8" s="108"/>
      <c r="E8" s="108"/>
      <c r="F8" s="108"/>
      <c r="G8" s="108"/>
    </row>
    <row r="9" spans="2:7" ht="15.75">
      <c r="B9" s="109">
        <v>110</v>
      </c>
      <c r="C9" s="110" t="s">
        <v>1</v>
      </c>
      <c r="D9" s="111">
        <f>D10</f>
        <v>2585300</v>
      </c>
      <c r="E9" s="111">
        <f>E10</f>
        <v>2618300</v>
      </c>
      <c r="F9" s="111">
        <f>F10</f>
        <v>2648300</v>
      </c>
      <c r="G9" s="111">
        <f>G10</f>
        <v>2648300</v>
      </c>
    </row>
    <row r="10" spans="2:7" ht="12.75">
      <c r="B10" s="112">
        <v>111</v>
      </c>
      <c r="C10" s="108" t="s">
        <v>2</v>
      </c>
      <c r="D10" s="108">
        <v>2585300</v>
      </c>
      <c r="E10" s="108">
        <v>2618300</v>
      </c>
      <c r="F10" s="108">
        <v>2648300</v>
      </c>
      <c r="G10" s="108">
        <v>2648300</v>
      </c>
    </row>
    <row r="11" spans="2:7" ht="12.75">
      <c r="B11" s="113"/>
      <c r="C11" s="108"/>
      <c r="D11" s="108"/>
      <c r="E11" s="108"/>
      <c r="F11" s="108"/>
      <c r="G11" s="108"/>
    </row>
    <row r="12" spans="2:7" ht="15.75">
      <c r="B12" s="109">
        <v>120</v>
      </c>
      <c r="C12" s="110" t="s">
        <v>3</v>
      </c>
      <c r="D12" s="111">
        <f>D13</f>
        <v>380000</v>
      </c>
      <c r="E12" s="111">
        <f>E13</f>
        <v>380000</v>
      </c>
      <c r="F12" s="111">
        <f>F13</f>
        <v>380000</v>
      </c>
      <c r="G12" s="111">
        <f>G13</f>
        <v>380000</v>
      </c>
    </row>
    <row r="13" spans="2:7" ht="12.75">
      <c r="B13" s="113">
        <v>121</v>
      </c>
      <c r="C13" s="108" t="s">
        <v>4</v>
      </c>
      <c r="D13" s="108">
        <v>380000</v>
      </c>
      <c r="E13" s="108">
        <v>380000</v>
      </c>
      <c r="F13" s="108">
        <v>380000</v>
      </c>
      <c r="G13" s="108">
        <v>380000</v>
      </c>
    </row>
    <row r="14" spans="2:7" ht="12.75">
      <c r="B14" s="113"/>
      <c r="C14" s="108"/>
      <c r="D14" s="108"/>
      <c r="E14" s="108"/>
      <c r="F14" s="108"/>
      <c r="G14" s="108"/>
    </row>
    <row r="15" spans="2:7" ht="15.75">
      <c r="B15" s="109">
        <v>133</v>
      </c>
      <c r="C15" s="110" t="s">
        <v>5</v>
      </c>
      <c r="D15" s="111">
        <f>SUM(D16:D23)</f>
        <v>270850</v>
      </c>
      <c r="E15" s="111">
        <f>SUM(E16:E23)</f>
        <v>270850</v>
      </c>
      <c r="F15" s="111">
        <f>SUM(F16:F23)</f>
        <v>270850</v>
      </c>
      <c r="G15" s="111">
        <f>SUM(G16:G23)</f>
        <v>270850</v>
      </c>
    </row>
    <row r="16" spans="2:7" ht="12.75">
      <c r="B16" s="112">
        <v>133001</v>
      </c>
      <c r="C16" s="105" t="s">
        <v>6</v>
      </c>
      <c r="D16" s="108">
        <v>4000</v>
      </c>
      <c r="E16" s="108">
        <v>4000</v>
      </c>
      <c r="F16" s="108">
        <v>4000</v>
      </c>
      <c r="G16" s="108">
        <v>4000</v>
      </c>
    </row>
    <row r="17" spans="2:7" ht="12.75">
      <c r="B17" s="112">
        <v>133003</v>
      </c>
      <c r="C17" s="105" t="s">
        <v>7</v>
      </c>
      <c r="D17" s="108">
        <v>0</v>
      </c>
      <c r="E17" s="108">
        <v>0</v>
      </c>
      <c r="F17" s="108">
        <v>0</v>
      </c>
      <c r="G17" s="108">
        <v>0</v>
      </c>
    </row>
    <row r="18" spans="2:7" ht="12.75">
      <c r="B18" s="112">
        <v>133004</v>
      </c>
      <c r="C18" s="105" t="s">
        <v>8</v>
      </c>
      <c r="D18" s="108">
        <v>350</v>
      </c>
      <c r="E18" s="108">
        <v>350</v>
      </c>
      <c r="F18" s="108">
        <v>350</v>
      </c>
      <c r="G18" s="108">
        <v>350</v>
      </c>
    </row>
    <row r="19" spans="2:7" ht="12.75">
      <c r="B19" s="113">
        <v>133005</v>
      </c>
      <c r="C19" s="108" t="s">
        <v>9</v>
      </c>
      <c r="D19" s="108">
        <v>1500</v>
      </c>
      <c r="E19" s="108">
        <v>1500</v>
      </c>
      <c r="F19" s="108">
        <v>1500</v>
      </c>
      <c r="G19" s="108">
        <v>1500</v>
      </c>
    </row>
    <row r="20" spans="2:7" ht="12.75">
      <c r="B20" s="113">
        <v>133006</v>
      </c>
      <c r="C20" s="108" t="s">
        <v>10</v>
      </c>
      <c r="D20" s="108">
        <v>2000</v>
      </c>
      <c r="E20" s="108">
        <v>2000</v>
      </c>
      <c r="F20" s="108">
        <v>2000</v>
      </c>
      <c r="G20" s="108">
        <v>2000</v>
      </c>
    </row>
    <row r="21" spans="2:7" ht="12.75">
      <c r="B21" s="112">
        <v>133012</v>
      </c>
      <c r="C21" s="105" t="s">
        <v>11</v>
      </c>
      <c r="D21" s="108">
        <v>8000</v>
      </c>
      <c r="E21" s="108">
        <v>8000</v>
      </c>
      <c r="F21" s="108">
        <v>8000</v>
      </c>
      <c r="G21" s="108">
        <v>8000</v>
      </c>
    </row>
    <row r="22" spans="2:7" ht="12.75">
      <c r="B22" s="112">
        <v>133013</v>
      </c>
      <c r="C22" s="105" t="s">
        <v>12</v>
      </c>
      <c r="D22" s="108">
        <v>90000</v>
      </c>
      <c r="E22" s="108">
        <v>90000</v>
      </c>
      <c r="F22" s="108">
        <v>90000</v>
      </c>
      <c r="G22" s="108">
        <v>90000</v>
      </c>
    </row>
    <row r="23" spans="2:7" ht="12.75">
      <c r="B23" s="112">
        <v>133013</v>
      </c>
      <c r="C23" s="105" t="s">
        <v>13</v>
      </c>
      <c r="D23" s="108">
        <v>165000</v>
      </c>
      <c r="E23" s="108">
        <v>165000</v>
      </c>
      <c r="F23" s="108">
        <v>165000</v>
      </c>
      <c r="G23" s="108">
        <v>165000</v>
      </c>
    </row>
    <row r="24" spans="2:7" ht="12.75">
      <c r="B24" s="113"/>
      <c r="C24" s="108"/>
      <c r="D24" s="108"/>
      <c r="E24" s="108"/>
      <c r="F24" s="108"/>
      <c r="G24" s="108"/>
    </row>
    <row r="25" spans="2:7" ht="15.75">
      <c r="B25" s="109">
        <v>210</v>
      </c>
      <c r="C25" s="110" t="s">
        <v>14</v>
      </c>
      <c r="D25" s="111">
        <f>SUM(D26:D33)</f>
        <v>192318</v>
      </c>
      <c r="E25" s="111">
        <f>SUM(E26:E33)</f>
        <v>190668</v>
      </c>
      <c r="F25" s="111">
        <f>SUM(F26:F33)</f>
        <v>190668</v>
      </c>
      <c r="G25" s="111">
        <f>SUM(G26:G33)</f>
        <v>190668</v>
      </c>
    </row>
    <row r="26" spans="2:7" ht="12.75">
      <c r="B26" s="113">
        <v>212002</v>
      </c>
      <c r="C26" s="108" t="s">
        <v>15</v>
      </c>
      <c r="D26" s="108">
        <v>7900</v>
      </c>
      <c r="E26" s="108">
        <v>7900</v>
      </c>
      <c r="F26" s="108">
        <v>7900</v>
      </c>
      <c r="G26" s="108">
        <v>7900</v>
      </c>
    </row>
    <row r="27" spans="2:7" ht="12.75">
      <c r="B27" s="113">
        <v>212003</v>
      </c>
      <c r="C27" s="108" t="s">
        <v>16</v>
      </c>
      <c r="D27" s="108">
        <v>29000</v>
      </c>
      <c r="E27" s="108">
        <v>29000</v>
      </c>
      <c r="F27" s="108">
        <v>29000</v>
      </c>
      <c r="G27" s="108">
        <v>29000</v>
      </c>
    </row>
    <row r="28" spans="2:7" ht="12.75">
      <c r="B28" s="113">
        <v>212003</v>
      </c>
      <c r="C28" s="108" t="s">
        <v>17</v>
      </c>
      <c r="D28" s="108">
        <v>56000</v>
      </c>
      <c r="E28" s="108">
        <v>56000</v>
      </c>
      <c r="F28" s="108">
        <v>56000</v>
      </c>
      <c r="G28" s="108">
        <v>56000</v>
      </c>
    </row>
    <row r="29" spans="2:7" ht="12.75">
      <c r="B29" s="113">
        <v>212003</v>
      </c>
      <c r="C29" s="108" t="s">
        <v>18</v>
      </c>
      <c r="D29" s="108">
        <v>49500</v>
      </c>
      <c r="E29" s="108">
        <v>49500</v>
      </c>
      <c r="F29" s="108">
        <v>49500</v>
      </c>
      <c r="G29" s="108">
        <v>49500</v>
      </c>
    </row>
    <row r="30" spans="2:7" ht="12.75">
      <c r="B30" s="113">
        <v>212003</v>
      </c>
      <c r="C30" s="108" t="s">
        <v>19</v>
      </c>
      <c r="D30" s="108">
        <v>43000</v>
      </c>
      <c r="E30" s="108">
        <v>43000</v>
      </c>
      <c r="F30" s="108">
        <v>43000</v>
      </c>
      <c r="G30" s="108">
        <v>43000</v>
      </c>
    </row>
    <row r="31" spans="2:7" ht="12.75">
      <c r="B31" s="113" t="s">
        <v>371</v>
      </c>
      <c r="C31" s="108" t="s">
        <v>20</v>
      </c>
      <c r="D31" s="114">
        <v>3268</v>
      </c>
      <c r="E31" s="114">
        <v>3268</v>
      </c>
      <c r="F31" s="114">
        <v>3268</v>
      </c>
      <c r="G31" s="114">
        <v>3268</v>
      </c>
    </row>
    <row r="32" spans="2:7" ht="12.75">
      <c r="B32" s="113" t="s">
        <v>371</v>
      </c>
      <c r="C32" s="108" t="s">
        <v>21</v>
      </c>
      <c r="D32" s="114">
        <v>3000</v>
      </c>
      <c r="E32" s="114">
        <v>2000</v>
      </c>
      <c r="F32" s="114">
        <v>2000</v>
      </c>
      <c r="G32" s="114">
        <v>2000</v>
      </c>
    </row>
    <row r="33" spans="2:7" ht="12.75">
      <c r="B33" s="113" t="s">
        <v>371</v>
      </c>
      <c r="C33" s="108" t="s">
        <v>22</v>
      </c>
      <c r="D33" s="114">
        <v>650</v>
      </c>
      <c r="E33" s="114">
        <v>0</v>
      </c>
      <c r="F33" s="114">
        <v>0</v>
      </c>
      <c r="G33" s="114">
        <v>0</v>
      </c>
    </row>
    <row r="34" spans="2:7" ht="12.75">
      <c r="B34" s="113"/>
      <c r="C34" s="108"/>
      <c r="D34" s="108"/>
      <c r="E34" s="108"/>
      <c r="F34" s="108"/>
      <c r="G34" s="108"/>
    </row>
    <row r="35" spans="2:7" ht="15.75">
      <c r="B35" s="109">
        <v>220</v>
      </c>
      <c r="C35" s="110" t="s">
        <v>23</v>
      </c>
      <c r="D35" s="111">
        <f>SUM(D36:D43)</f>
        <v>88460</v>
      </c>
      <c r="E35" s="111">
        <f>SUM(E36:E43)</f>
        <v>88460</v>
      </c>
      <c r="F35" s="111">
        <f>SUM(F36:F43)</f>
        <v>88460</v>
      </c>
      <c r="G35" s="111">
        <f>SUM(G36:G43)</f>
        <v>88460</v>
      </c>
    </row>
    <row r="36" spans="2:7" ht="12.75">
      <c r="B36" s="113">
        <v>221004</v>
      </c>
      <c r="C36" s="108" t="s">
        <v>24</v>
      </c>
      <c r="D36" s="108">
        <v>51600</v>
      </c>
      <c r="E36" s="108">
        <v>51600</v>
      </c>
      <c r="F36" s="108">
        <v>51600</v>
      </c>
      <c r="G36" s="108">
        <v>51600</v>
      </c>
    </row>
    <row r="37" spans="2:7" ht="12.75">
      <c r="B37" s="113">
        <v>222003</v>
      </c>
      <c r="C37" s="108" t="s">
        <v>25</v>
      </c>
      <c r="D37" s="108">
        <v>12000</v>
      </c>
      <c r="E37" s="108">
        <v>12000</v>
      </c>
      <c r="F37" s="108">
        <v>12000</v>
      </c>
      <c r="G37" s="108">
        <v>12000</v>
      </c>
    </row>
    <row r="38" spans="2:7" ht="12.75">
      <c r="B38" s="113">
        <v>223001</v>
      </c>
      <c r="C38" s="108" t="s">
        <v>26</v>
      </c>
      <c r="D38" s="108">
        <v>660</v>
      </c>
      <c r="E38" s="108">
        <v>660</v>
      </c>
      <c r="F38" s="108">
        <v>660</v>
      </c>
      <c r="G38" s="108">
        <v>660</v>
      </c>
    </row>
    <row r="39" spans="2:7" ht="12.75">
      <c r="B39" s="113">
        <v>223001</v>
      </c>
      <c r="C39" s="108" t="s">
        <v>27</v>
      </c>
      <c r="D39" s="108">
        <v>3500</v>
      </c>
      <c r="E39" s="108">
        <v>3500</v>
      </c>
      <c r="F39" s="108">
        <v>3500</v>
      </c>
      <c r="G39" s="108">
        <v>3500</v>
      </c>
    </row>
    <row r="40" spans="2:7" ht="12.75">
      <c r="B40" s="113"/>
      <c r="C40" s="108" t="s">
        <v>28</v>
      </c>
      <c r="D40" s="108">
        <v>200</v>
      </c>
      <c r="E40" s="108">
        <v>200</v>
      </c>
      <c r="F40" s="108">
        <v>200</v>
      </c>
      <c r="G40" s="108">
        <v>200</v>
      </c>
    </row>
    <row r="41" spans="2:7" ht="12.75">
      <c r="B41" s="113"/>
      <c r="C41" s="108" t="s">
        <v>29</v>
      </c>
      <c r="D41" s="108">
        <v>100</v>
      </c>
      <c r="E41" s="108">
        <v>100</v>
      </c>
      <c r="F41" s="108">
        <v>100</v>
      </c>
      <c r="G41" s="108">
        <v>100</v>
      </c>
    </row>
    <row r="42" spans="2:7" ht="12.75">
      <c r="B42" s="113">
        <v>223002</v>
      </c>
      <c r="C42" s="108" t="s">
        <v>30</v>
      </c>
      <c r="D42" s="108">
        <v>17500</v>
      </c>
      <c r="E42" s="108">
        <v>17500</v>
      </c>
      <c r="F42" s="108">
        <v>17500</v>
      </c>
      <c r="G42" s="108">
        <v>17500</v>
      </c>
    </row>
    <row r="43" spans="2:7" ht="12.75">
      <c r="B43" s="113">
        <v>229005</v>
      </c>
      <c r="C43" s="108" t="s">
        <v>31</v>
      </c>
      <c r="D43" s="108">
        <v>2900</v>
      </c>
      <c r="E43" s="108">
        <v>2900</v>
      </c>
      <c r="F43" s="108">
        <v>2900</v>
      </c>
      <c r="G43" s="108">
        <v>2900</v>
      </c>
    </row>
    <row r="44" spans="2:7" ht="12.75">
      <c r="B44" s="113"/>
      <c r="C44" s="108"/>
      <c r="D44" s="108"/>
      <c r="E44" s="108"/>
      <c r="F44" s="108"/>
      <c r="G44" s="108"/>
    </row>
    <row r="45" spans="2:7" ht="15.75">
      <c r="B45" s="109">
        <v>240</v>
      </c>
      <c r="C45" s="110" t="s">
        <v>32</v>
      </c>
      <c r="D45" s="111">
        <f>D46</f>
        <v>1100</v>
      </c>
      <c r="E45" s="111">
        <f>E46</f>
        <v>1100</v>
      </c>
      <c r="F45" s="111">
        <f>F46</f>
        <v>1100</v>
      </c>
      <c r="G45" s="111">
        <f>G46</f>
        <v>1100</v>
      </c>
    </row>
    <row r="46" spans="2:7" ht="12.75">
      <c r="B46" s="113">
        <v>243</v>
      </c>
      <c r="C46" s="108" t="s">
        <v>33</v>
      </c>
      <c r="D46" s="108">
        <v>1100</v>
      </c>
      <c r="E46" s="108">
        <v>1100</v>
      </c>
      <c r="F46" s="108">
        <v>1100</v>
      </c>
      <c r="G46" s="108">
        <v>1100</v>
      </c>
    </row>
    <row r="47" spans="2:7" ht="12.75">
      <c r="B47" s="113"/>
      <c r="C47" s="108"/>
      <c r="D47" s="108"/>
      <c r="E47" s="108"/>
      <c r="F47" s="108"/>
      <c r="G47" s="108"/>
    </row>
    <row r="48" spans="2:7" ht="15.75">
      <c r="B48" s="109">
        <v>290</v>
      </c>
      <c r="C48" s="110" t="s">
        <v>34</v>
      </c>
      <c r="D48" s="111">
        <f>D49+D51</f>
        <v>20500</v>
      </c>
      <c r="E48" s="111">
        <f>E49+E51</f>
        <v>20500</v>
      </c>
      <c r="F48" s="111">
        <f>F49+F51</f>
        <v>20500</v>
      </c>
      <c r="G48" s="111">
        <f>G49+G51</f>
        <v>20500</v>
      </c>
    </row>
    <row r="49" spans="2:7" ht="12.75">
      <c r="B49" s="113">
        <v>292008</v>
      </c>
      <c r="C49" s="108" t="s">
        <v>35</v>
      </c>
      <c r="D49" s="108">
        <v>20000</v>
      </c>
      <c r="E49" s="108">
        <v>20000</v>
      </c>
      <c r="F49" s="108">
        <v>20000</v>
      </c>
      <c r="G49" s="108">
        <v>20000</v>
      </c>
    </row>
    <row r="50" spans="2:7" ht="12.75">
      <c r="B50" s="113">
        <v>292012</v>
      </c>
      <c r="C50" s="108" t="s">
        <v>36</v>
      </c>
      <c r="D50" s="108">
        <v>0</v>
      </c>
      <c r="E50" s="108">
        <v>0</v>
      </c>
      <c r="F50" s="108">
        <v>0</v>
      </c>
      <c r="G50" s="108">
        <v>0</v>
      </c>
    </row>
    <row r="51" spans="2:7" ht="12.75">
      <c r="B51" s="113">
        <v>292027</v>
      </c>
      <c r="C51" s="108" t="s">
        <v>34</v>
      </c>
      <c r="D51" s="108">
        <v>500</v>
      </c>
      <c r="E51" s="108">
        <v>500</v>
      </c>
      <c r="F51" s="108">
        <v>500</v>
      </c>
      <c r="G51" s="108">
        <v>500</v>
      </c>
    </row>
    <row r="52" spans="2:7" ht="12.75">
      <c r="B52" s="113"/>
      <c r="C52" s="108"/>
      <c r="D52" s="108"/>
      <c r="E52" s="108"/>
      <c r="F52" s="108"/>
      <c r="G52" s="108"/>
    </row>
    <row r="53" spans="2:7" ht="15.75">
      <c r="B53" s="109">
        <v>300</v>
      </c>
      <c r="C53" s="110" t="s">
        <v>37</v>
      </c>
      <c r="D53" s="111">
        <f>SUM(D54:D74)</f>
        <v>1047428</v>
      </c>
      <c r="E53" s="111">
        <f>SUM(E54:E74)</f>
        <v>1048428</v>
      </c>
      <c r="F53" s="111">
        <f>SUM(F54:F74)</f>
        <v>1048428</v>
      </c>
      <c r="G53" s="111">
        <f>SUM(G54:G74)</f>
        <v>1048428</v>
      </c>
    </row>
    <row r="54" spans="2:7" ht="12.75">
      <c r="B54" s="112">
        <v>312001</v>
      </c>
      <c r="C54" s="105" t="s">
        <v>38</v>
      </c>
      <c r="D54" s="108">
        <v>1000</v>
      </c>
      <c r="E54" s="108">
        <v>1000</v>
      </c>
      <c r="F54" s="108">
        <v>1000</v>
      </c>
      <c r="G54" s="108">
        <v>1000</v>
      </c>
    </row>
    <row r="55" spans="2:7" ht="12.75">
      <c r="B55" s="112">
        <v>312001</v>
      </c>
      <c r="C55" s="105" t="s">
        <v>39</v>
      </c>
      <c r="D55" s="114">
        <v>11000</v>
      </c>
      <c r="E55" s="114">
        <v>11000</v>
      </c>
      <c r="F55" s="114">
        <v>11000</v>
      </c>
      <c r="G55" s="114">
        <v>11000</v>
      </c>
    </row>
    <row r="56" spans="2:7" ht="12.75">
      <c r="B56" s="112">
        <v>312001</v>
      </c>
      <c r="C56" s="105" t="s">
        <v>40</v>
      </c>
      <c r="D56" s="108">
        <v>420</v>
      </c>
      <c r="E56" s="108">
        <v>420</v>
      </c>
      <c r="F56" s="108">
        <v>420</v>
      </c>
      <c r="G56" s="108">
        <v>420</v>
      </c>
    </row>
    <row r="57" spans="2:7" ht="12.75">
      <c r="B57" s="112">
        <v>312001</v>
      </c>
      <c r="C57" s="105" t="s">
        <v>41</v>
      </c>
      <c r="D57" s="114">
        <v>6015</v>
      </c>
      <c r="E57" s="114">
        <v>6015</v>
      </c>
      <c r="F57" s="114">
        <v>6015</v>
      </c>
      <c r="G57" s="114">
        <v>6015</v>
      </c>
    </row>
    <row r="58" spans="2:7" ht="12.75">
      <c r="B58" s="112">
        <v>312001</v>
      </c>
      <c r="C58" s="105" t="s">
        <v>42</v>
      </c>
      <c r="D58" s="114">
        <v>5000</v>
      </c>
      <c r="E58" s="114">
        <v>5000</v>
      </c>
      <c r="F58" s="114">
        <v>5000</v>
      </c>
      <c r="G58" s="114">
        <v>5000</v>
      </c>
    </row>
    <row r="59" spans="2:7" ht="12.75">
      <c r="B59" s="112">
        <v>312001</v>
      </c>
      <c r="C59" s="105" t="s">
        <v>43</v>
      </c>
      <c r="D59" s="114">
        <v>8795</v>
      </c>
      <c r="E59" s="114">
        <v>8795</v>
      </c>
      <c r="F59" s="114">
        <v>8795</v>
      </c>
      <c r="G59" s="114">
        <v>8795</v>
      </c>
    </row>
    <row r="60" spans="2:7" ht="12.75">
      <c r="B60" s="112">
        <v>312001</v>
      </c>
      <c r="C60" s="105" t="s">
        <v>44</v>
      </c>
      <c r="D60" s="114">
        <v>5400</v>
      </c>
      <c r="E60" s="114">
        <v>5400</v>
      </c>
      <c r="F60" s="114">
        <v>5400</v>
      </c>
      <c r="G60" s="114">
        <v>5400</v>
      </c>
    </row>
    <row r="61" spans="2:7" ht="12.75">
      <c r="B61" s="112">
        <v>312001</v>
      </c>
      <c r="C61" s="105" t="s">
        <v>45</v>
      </c>
      <c r="D61" s="108">
        <v>2680</v>
      </c>
      <c r="E61" s="108">
        <v>2680</v>
      </c>
      <c r="F61" s="108">
        <v>2680</v>
      </c>
      <c r="G61" s="108">
        <v>2680</v>
      </c>
    </row>
    <row r="62" spans="2:7" ht="12.75">
      <c r="B62" s="112">
        <v>312001</v>
      </c>
      <c r="C62" s="105" t="s">
        <v>46</v>
      </c>
      <c r="D62" s="114">
        <v>2400</v>
      </c>
      <c r="E62" s="114">
        <v>2400</v>
      </c>
      <c r="F62" s="114">
        <v>2400</v>
      </c>
      <c r="G62" s="114">
        <v>2400</v>
      </c>
    </row>
    <row r="63" spans="2:7" ht="12.75">
      <c r="B63" s="112">
        <v>312001</v>
      </c>
      <c r="C63" s="105" t="s">
        <v>47</v>
      </c>
      <c r="D63" s="114">
        <v>880</v>
      </c>
      <c r="E63" s="114">
        <v>880</v>
      </c>
      <c r="F63" s="114">
        <v>880</v>
      </c>
      <c r="G63" s="114">
        <v>880</v>
      </c>
    </row>
    <row r="64" spans="2:7" ht="12.75">
      <c r="B64" s="112">
        <v>312001</v>
      </c>
      <c r="C64" s="105" t="s">
        <v>48</v>
      </c>
      <c r="D64" s="108">
        <v>900</v>
      </c>
      <c r="E64" s="108">
        <v>900</v>
      </c>
      <c r="F64" s="108">
        <v>900</v>
      </c>
      <c r="G64" s="108">
        <v>900</v>
      </c>
    </row>
    <row r="65" spans="2:7" ht="12.75">
      <c r="B65" s="112">
        <v>312001</v>
      </c>
      <c r="C65" s="105" t="s">
        <v>49</v>
      </c>
      <c r="D65" s="114">
        <v>0</v>
      </c>
      <c r="E65" s="114">
        <v>0</v>
      </c>
      <c r="F65" s="114">
        <v>0</v>
      </c>
      <c r="G65" s="114">
        <v>0</v>
      </c>
    </row>
    <row r="66" spans="2:7" ht="12.75">
      <c r="B66" s="112">
        <v>312001</v>
      </c>
      <c r="C66" s="105" t="s">
        <v>50</v>
      </c>
      <c r="D66" s="114">
        <v>920000</v>
      </c>
      <c r="E66" s="114">
        <v>920000</v>
      </c>
      <c r="F66" s="114">
        <v>920000</v>
      </c>
      <c r="G66" s="114">
        <v>920000</v>
      </c>
    </row>
    <row r="67" spans="2:7" ht="12.75">
      <c r="B67" s="112">
        <v>312001</v>
      </c>
      <c r="C67" s="105" t="s">
        <v>51</v>
      </c>
      <c r="D67" s="108">
        <v>12300</v>
      </c>
      <c r="E67" s="108">
        <v>12300</v>
      </c>
      <c r="F67" s="108">
        <v>12300</v>
      </c>
      <c r="G67" s="108">
        <v>12300</v>
      </c>
    </row>
    <row r="68" spans="2:7" ht="12.75">
      <c r="B68" s="112">
        <v>312001</v>
      </c>
      <c r="C68" s="105" t="s">
        <v>52</v>
      </c>
      <c r="D68" s="114">
        <v>1800</v>
      </c>
      <c r="E68" s="114">
        <v>1800</v>
      </c>
      <c r="F68" s="114">
        <v>1800</v>
      </c>
      <c r="G68" s="114">
        <v>1800</v>
      </c>
    </row>
    <row r="69" spans="2:7" ht="12.75">
      <c r="B69" s="112">
        <v>312001</v>
      </c>
      <c r="C69" s="105" t="s">
        <v>53</v>
      </c>
      <c r="D69" s="108">
        <v>8800</v>
      </c>
      <c r="E69" s="108">
        <v>9800</v>
      </c>
      <c r="F69" s="108">
        <v>9800</v>
      </c>
      <c r="G69" s="108">
        <v>9800</v>
      </c>
    </row>
    <row r="70" spans="2:7" ht="12.75">
      <c r="B70" s="112">
        <v>312001</v>
      </c>
      <c r="C70" s="105" t="s">
        <v>54</v>
      </c>
      <c r="D70" s="108">
        <v>6500</v>
      </c>
      <c r="E70" s="108">
        <v>6500</v>
      </c>
      <c r="F70" s="108">
        <v>6500</v>
      </c>
      <c r="G70" s="108">
        <v>6500</v>
      </c>
    </row>
    <row r="71" spans="2:7" ht="12.75">
      <c r="B71" s="112">
        <v>312001</v>
      </c>
      <c r="C71" s="105" t="s">
        <v>55</v>
      </c>
      <c r="D71" s="108">
        <v>21500</v>
      </c>
      <c r="E71" s="108">
        <v>21500</v>
      </c>
      <c r="F71" s="108">
        <v>21500</v>
      </c>
      <c r="G71" s="108">
        <v>21500</v>
      </c>
    </row>
    <row r="72" spans="2:7" ht="12.75">
      <c r="B72" s="112">
        <v>312001</v>
      </c>
      <c r="C72" s="105" t="s">
        <v>56</v>
      </c>
      <c r="D72" s="108">
        <v>15285</v>
      </c>
      <c r="E72" s="108">
        <v>15285</v>
      </c>
      <c r="F72" s="108">
        <v>15285</v>
      </c>
      <c r="G72" s="108">
        <v>15285</v>
      </c>
    </row>
    <row r="73" spans="2:7" ht="12.75">
      <c r="B73" s="112">
        <v>312002</v>
      </c>
      <c r="C73" s="105" t="s">
        <v>57</v>
      </c>
      <c r="D73" s="114">
        <v>13500</v>
      </c>
      <c r="E73" s="114">
        <v>13500</v>
      </c>
      <c r="F73" s="114">
        <v>13500</v>
      </c>
      <c r="G73" s="114">
        <v>13500</v>
      </c>
    </row>
    <row r="74" spans="2:7" ht="12.75">
      <c r="B74" s="112">
        <v>312007</v>
      </c>
      <c r="C74" s="105" t="s">
        <v>58</v>
      </c>
      <c r="D74" s="108">
        <v>3253</v>
      </c>
      <c r="E74" s="108">
        <v>3253</v>
      </c>
      <c r="F74" s="108">
        <v>3253</v>
      </c>
      <c r="G74" s="108">
        <v>3253</v>
      </c>
    </row>
    <row r="75" spans="2:7" ht="12.75">
      <c r="B75" s="113"/>
      <c r="C75" s="108"/>
      <c r="D75" s="108"/>
      <c r="E75" s="108"/>
      <c r="F75" s="108"/>
      <c r="G75" s="108"/>
    </row>
    <row r="76" spans="2:7" ht="15.75">
      <c r="B76" s="115"/>
      <c r="C76" s="110" t="s">
        <v>59</v>
      </c>
      <c r="D76" s="111">
        <f>D10+D13+D15+D25+D35+D45+D48+D53</f>
        <v>4585956</v>
      </c>
      <c r="E76" s="111">
        <f>E10+E13+E15+E25+E35+E45+E48+E53</f>
        <v>4618306</v>
      </c>
      <c r="F76" s="111">
        <f>F10+F13+F15+F25+F35+F45+F48+F53</f>
        <v>4648306</v>
      </c>
      <c r="G76" s="111">
        <f>G10+G13+G15+G25+G35+G45+G48+G53</f>
        <v>4648306</v>
      </c>
    </row>
    <row r="77" spans="2:5" ht="12.75">
      <c r="B77" s="17"/>
      <c r="C77" s="17"/>
      <c r="D77" s="17"/>
      <c r="E77" s="17"/>
    </row>
    <row r="78" spans="2:7" ht="18">
      <c r="B78" s="142" t="s">
        <v>60</v>
      </c>
      <c r="C78" s="142"/>
      <c r="D78" s="143"/>
      <c r="E78" s="143"/>
      <c r="F78" s="143"/>
      <c r="G78" s="143"/>
    </row>
    <row r="79" spans="2:7" ht="12.75">
      <c r="B79" s="144"/>
      <c r="C79" s="145"/>
      <c r="D79" s="143"/>
      <c r="E79" s="143"/>
      <c r="F79" s="143"/>
      <c r="G79" s="143"/>
    </row>
    <row r="80" spans="2:7" ht="15.75">
      <c r="B80" s="146">
        <v>231</v>
      </c>
      <c r="C80" s="147" t="s">
        <v>61</v>
      </c>
      <c r="D80" s="148">
        <v>0</v>
      </c>
      <c r="E80" s="148">
        <v>0</v>
      </c>
      <c r="F80" s="148">
        <v>0</v>
      </c>
      <c r="G80" s="148">
        <v>0</v>
      </c>
    </row>
    <row r="81" spans="2:7" ht="12.75">
      <c r="B81" s="149"/>
      <c r="C81" s="143"/>
      <c r="D81" s="143"/>
      <c r="E81" s="143"/>
      <c r="F81" s="143"/>
      <c r="G81" s="143"/>
    </row>
    <row r="82" spans="2:7" ht="15.75">
      <c r="B82" s="150">
        <v>233</v>
      </c>
      <c r="C82" s="147" t="s">
        <v>62</v>
      </c>
      <c r="D82" s="151">
        <f>D83</f>
        <v>100000</v>
      </c>
      <c r="E82" s="151">
        <f>E83</f>
        <v>100000</v>
      </c>
      <c r="F82" s="151">
        <f>F83</f>
        <v>100000</v>
      </c>
      <c r="G82" s="151">
        <f>G83</f>
        <v>100000</v>
      </c>
    </row>
    <row r="83" spans="2:7" ht="12.75">
      <c r="B83" s="152">
        <v>233000</v>
      </c>
      <c r="C83" s="144" t="s">
        <v>62</v>
      </c>
      <c r="D83" s="143">
        <v>100000</v>
      </c>
      <c r="E83" s="143">
        <v>100000</v>
      </c>
      <c r="F83" s="143">
        <v>100000</v>
      </c>
      <c r="G83" s="143">
        <v>100000</v>
      </c>
    </row>
    <row r="84" spans="2:7" ht="12.75">
      <c r="B84" s="152"/>
      <c r="C84" s="144"/>
      <c r="D84" s="143"/>
      <c r="E84" s="143"/>
      <c r="F84" s="143"/>
      <c r="G84" s="143"/>
    </row>
    <row r="85" spans="2:7" ht="15.75">
      <c r="B85" s="150">
        <v>322</v>
      </c>
      <c r="C85" s="147" t="s">
        <v>63</v>
      </c>
      <c r="D85" s="153">
        <f>SUM(D87:D90)</f>
        <v>2320711</v>
      </c>
      <c r="E85" s="153">
        <f>SUM(E86:E91)</f>
        <v>2350711</v>
      </c>
      <c r="F85" s="153">
        <f>SUM(F86:F91)</f>
        <v>2360231</v>
      </c>
      <c r="G85" s="153">
        <f>SUM(G86:G91)</f>
        <v>2360231</v>
      </c>
    </row>
    <row r="86" spans="2:7" ht="12.75">
      <c r="B86" s="163">
        <v>322001</v>
      </c>
      <c r="C86" s="154" t="s">
        <v>387</v>
      </c>
      <c r="D86" s="192">
        <v>0</v>
      </c>
      <c r="E86" s="192">
        <v>0</v>
      </c>
      <c r="F86" s="189">
        <v>9520</v>
      </c>
      <c r="G86" s="189">
        <v>9520</v>
      </c>
    </row>
    <row r="87" spans="2:7" ht="12.75">
      <c r="B87" s="152">
        <v>322001</v>
      </c>
      <c r="C87" s="144" t="s">
        <v>342</v>
      </c>
      <c r="D87" s="143">
        <v>368124</v>
      </c>
      <c r="E87" s="143">
        <v>368124</v>
      </c>
      <c r="F87" s="143">
        <v>368124</v>
      </c>
      <c r="G87" s="143">
        <v>368124</v>
      </c>
    </row>
    <row r="88" spans="2:7" ht="12.75">
      <c r="B88" s="152">
        <v>322001</v>
      </c>
      <c r="C88" s="144" t="s">
        <v>64</v>
      </c>
      <c r="D88" s="143">
        <v>1523736</v>
      </c>
      <c r="E88" s="143">
        <v>1523736</v>
      </c>
      <c r="F88" s="143">
        <v>1523736</v>
      </c>
      <c r="G88" s="143">
        <v>1523736</v>
      </c>
    </row>
    <row r="89" spans="2:7" ht="12.75">
      <c r="B89" s="152">
        <v>322001</v>
      </c>
      <c r="C89" s="144" t="s">
        <v>65</v>
      </c>
      <c r="D89" s="143">
        <v>268520</v>
      </c>
      <c r="E89" s="143">
        <v>268520</v>
      </c>
      <c r="F89" s="143">
        <v>268520</v>
      </c>
      <c r="G89" s="143">
        <v>268520</v>
      </c>
    </row>
    <row r="90" spans="2:7" ht="12.75">
      <c r="B90" s="152">
        <v>322001</v>
      </c>
      <c r="C90" s="144" t="s">
        <v>66</v>
      </c>
      <c r="D90" s="143">
        <v>160331</v>
      </c>
      <c r="E90" s="143">
        <v>160331</v>
      </c>
      <c r="F90" s="143">
        <v>160331</v>
      </c>
      <c r="G90" s="143">
        <v>160331</v>
      </c>
    </row>
    <row r="91" spans="2:7" ht="12.75">
      <c r="B91" s="152">
        <v>322002</v>
      </c>
      <c r="C91" s="144" t="s">
        <v>374</v>
      </c>
      <c r="D91" s="143">
        <v>0</v>
      </c>
      <c r="E91" s="143">
        <v>30000</v>
      </c>
      <c r="F91" s="143">
        <v>30000</v>
      </c>
      <c r="G91" s="143">
        <v>30000</v>
      </c>
    </row>
    <row r="92" spans="2:7" ht="12.75">
      <c r="B92" s="152"/>
      <c r="C92" s="154"/>
      <c r="D92" s="143"/>
      <c r="E92" s="143"/>
      <c r="F92" s="143"/>
      <c r="G92" s="143"/>
    </row>
    <row r="93" spans="2:7" ht="15.75">
      <c r="B93" s="155"/>
      <c r="C93" s="151" t="s">
        <v>67</v>
      </c>
      <c r="D93" s="156">
        <f>D80+D82+D85</f>
        <v>2420711</v>
      </c>
      <c r="E93" s="156">
        <f>E80+E82+E85</f>
        <v>2450711</v>
      </c>
      <c r="F93" s="156">
        <f>F80+F82+F85</f>
        <v>2460231</v>
      </c>
      <c r="G93" s="156">
        <f>G80+G82+G85</f>
        <v>2460231</v>
      </c>
    </row>
    <row r="94" spans="4:5" ht="12.75">
      <c r="D94" s="17"/>
      <c r="E94" s="17"/>
    </row>
    <row r="95" spans="2:7" ht="18">
      <c r="B95" s="104" t="s">
        <v>68</v>
      </c>
      <c r="C95" s="116"/>
      <c r="D95" s="108"/>
      <c r="E95" s="108"/>
      <c r="F95" s="108"/>
      <c r="G95" s="108"/>
    </row>
    <row r="96" spans="2:7" ht="12.75">
      <c r="B96" s="108"/>
      <c r="C96" s="108"/>
      <c r="D96" s="108"/>
      <c r="E96" s="108"/>
      <c r="F96" s="108"/>
      <c r="G96" s="108"/>
    </row>
    <row r="97" spans="2:7" ht="15.75">
      <c r="B97" s="109" t="s">
        <v>69</v>
      </c>
      <c r="C97" s="110" t="s">
        <v>70</v>
      </c>
      <c r="D97" s="111">
        <f>SUM(D98:D152)</f>
        <v>732577</v>
      </c>
      <c r="E97" s="111">
        <f>SUM(E98:E152)</f>
        <v>732577</v>
      </c>
      <c r="F97" s="111">
        <f>SUM(F98:F152)</f>
        <v>737177</v>
      </c>
      <c r="G97" s="111">
        <f>SUM(G98:G152)</f>
        <v>737177</v>
      </c>
    </row>
    <row r="98" spans="2:7" ht="12.75">
      <c r="B98" s="112">
        <v>610000</v>
      </c>
      <c r="C98" s="105" t="s">
        <v>71</v>
      </c>
      <c r="D98" s="108">
        <v>267000</v>
      </c>
      <c r="E98" s="108">
        <v>267000</v>
      </c>
      <c r="F98" s="108">
        <v>267000</v>
      </c>
      <c r="G98" s="108">
        <v>267000</v>
      </c>
    </row>
    <row r="99" spans="2:7" ht="12.75">
      <c r="B99" s="112">
        <v>620000</v>
      </c>
      <c r="C99" s="105" t="s">
        <v>72</v>
      </c>
      <c r="D99" s="108">
        <v>93450</v>
      </c>
      <c r="E99" s="108">
        <v>93450</v>
      </c>
      <c r="F99" s="108">
        <v>93450</v>
      </c>
      <c r="G99" s="108">
        <v>93450</v>
      </c>
    </row>
    <row r="100" spans="2:7" ht="12.75">
      <c r="B100" s="112">
        <v>631001</v>
      </c>
      <c r="C100" s="105" t="s">
        <v>73</v>
      </c>
      <c r="D100" s="108">
        <v>900</v>
      </c>
      <c r="E100" s="108">
        <v>900</v>
      </c>
      <c r="F100" s="108">
        <v>900</v>
      </c>
      <c r="G100" s="108">
        <v>900</v>
      </c>
    </row>
    <row r="101" spans="2:7" ht="12.75">
      <c r="B101" s="112">
        <v>631002</v>
      </c>
      <c r="C101" s="105" t="s">
        <v>74</v>
      </c>
      <c r="D101" s="108">
        <v>500</v>
      </c>
      <c r="E101" s="108">
        <v>500</v>
      </c>
      <c r="F101" s="108">
        <v>500</v>
      </c>
      <c r="G101" s="108">
        <v>500</v>
      </c>
    </row>
    <row r="102" spans="2:7" ht="12.75">
      <c r="B102" s="112">
        <v>632001</v>
      </c>
      <c r="C102" s="105" t="s">
        <v>75</v>
      </c>
      <c r="D102" s="108">
        <v>37500</v>
      </c>
      <c r="E102" s="108">
        <v>37500</v>
      </c>
      <c r="F102" s="108">
        <v>37500</v>
      </c>
      <c r="G102" s="108">
        <v>37500</v>
      </c>
    </row>
    <row r="103" spans="2:7" ht="12.75">
      <c r="B103" s="112">
        <v>632002</v>
      </c>
      <c r="C103" s="105" t="s">
        <v>76</v>
      </c>
      <c r="D103" s="108">
        <v>2500</v>
      </c>
      <c r="E103" s="108">
        <v>2500</v>
      </c>
      <c r="F103" s="108">
        <v>2500</v>
      </c>
      <c r="G103" s="108">
        <v>2500</v>
      </c>
    </row>
    <row r="104" spans="2:7" ht="12.75">
      <c r="B104" s="112">
        <v>632003</v>
      </c>
      <c r="C104" s="105" t="s">
        <v>77</v>
      </c>
      <c r="D104" s="108">
        <v>21600</v>
      </c>
      <c r="E104" s="108">
        <v>21600</v>
      </c>
      <c r="F104" s="108">
        <v>21600</v>
      </c>
      <c r="G104" s="108">
        <v>21600</v>
      </c>
    </row>
    <row r="105" spans="2:7" ht="12.75">
      <c r="B105" s="112">
        <v>633001</v>
      </c>
      <c r="C105" s="105" t="s">
        <v>78</v>
      </c>
      <c r="D105" s="108">
        <v>7000</v>
      </c>
      <c r="E105" s="108">
        <v>7000</v>
      </c>
      <c r="F105" s="108">
        <v>7000</v>
      </c>
      <c r="G105" s="108">
        <v>7000</v>
      </c>
    </row>
    <row r="106" spans="2:7" ht="12.75">
      <c r="B106" s="112">
        <v>633002</v>
      </c>
      <c r="C106" s="105" t="s">
        <v>79</v>
      </c>
      <c r="D106" s="108">
        <v>5000</v>
      </c>
      <c r="E106" s="108">
        <v>5000</v>
      </c>
      <c r="F106" s="108">
        <v>5000</v>
      </c>
      <c r="G106" s="108">
        <v>5000</v>
      </c>
    </row>
    <row r="107" spans="2:7" ht="12.75">
      <c r="B107" s="112">
        <v>633003</v>
      </c>
      <c r="C107" s="105" t="s">
        <v>80</v>
      </c>
      <c r="D107" s="108">
        <v>100</v>
      </c>
      <c r="E107" s="108">
        <v>100</v>
      </c>
      <c r="F107" s="108">
        <v>100</v>
      </c>
      <c r="G107" s="108">
        <v>100</v>
      </c>
    </row>
    <row r="108" spans="2:7" ht="12.75">
      <c r="B108" s="112">
        <v>633004</v>
      </c>
      <c r="C108" s="105" t="s">
        <v>81</v>
      </c>
      <c r="D108" s="108">
        <v>500</v>
      </c>
      <c r="E108" s="108">
        <v>500</v>
      </c>
      <c r="F108" s="108">
        <v>500</v>
      </c>
      <c r="G108" s="108">
        <v>500</v>
      </c>
    </row>
    <row r="109" spans="2:7" ht="12.75">
      <c r="B109" s="112">
        <v>633006</v>
      </c>
      <c r="C109" s="105" t="s">
        <v>82</v>
      </c>
      <c r="D109" s="108">
        <v>11000</v>
      </c>
      <c r="E109" s="108">
        <v>11000</v>
      </c>
      <c r="F109" s="108">
        <v>11000</v>
      </c>
      <c r="G109" s="108">
        <v>11000</v>
      </c>
    </row>
    <row r="110" spans="2:7" ht="12.75">
      <c r="B110" s="112">
        <v>633013</v>
      </c>
      <c r="C110" s="105" t="s">
        <v>83</v>
      </c>
      <c r="D110" s="108">
        <v>5900</v>
      </c>
      <c r="E110" s="108">
        <v>5900</v>
      </c>
      <c r="F110" s="108">
        <v>5900</v>
      </c>
      <c r="G110" s="108">
        <v>5900</v>
      </c>
    </row>
    <row r="111" spans="2:7" ht="12.75">
      <c r="B111" s="112">
        <v>633009</v>
      </c>
      <c r="C111" s="105" t="s">
        <v>84</v>
      </c>
      <c r="D111" s="108">
        <v>2700</v>
      </c>
      <c r="E111" s="108">
        <v>2700</v>
      </c>
      <c r="F111" s="108">
        <v>2700</v>
      </c>
      <c r="G111" s="108">
        <v>2700</v>
      </c>
    </row>
    <row r="112" spans="2:7" ht="12.75">
      <c r="B112" s="112">
        <v>633016</v>
      </c>
      <c r="C112" s="105" t="s">
        <v>85</v>
      </c>
      <c r="D112" s="108">
        <v>6500</v>
      </c>
      <c r="E112" s="108">
        <v>6500</v>
      </c>
      <c r="F112" s="108">
        <v>6500</v>
      </c>
      <c r="G112" s="108">
        <v>6500</v>
      </c>
    </row>
    <row r="113" spans="2:7" ht="12.75">
      <c r="B113" s="112">
        <v>633018</v>
      </c>
      <c r="C113" s="105" t="s">
        <v>86</v>
      </c>
      <c r="D113" s="108">
        <v>1000</v>
      </c>
      <c r="E113" s="108">
        <v>1000</v>
      </c>
      <c r="F113" s="108">
        <v>1000</v>
      </c>
      <c r="G113" s="108">
        <v>1000</v>
      </c>
    </row>
    <row r="114" spans="2:7" ht="12.75">
      <c r="B114" s="112">
        <v>634001</v>
      </c>
      <c r="C114" s="105" t="s">
        <v>87</v>
      </c>
      <c r="D114" s="108">
        <v>8500</v>
      </c>
      <c r="E114" s="108">
        <v>8500</v>
      </c>
      <c r="F114" s="108">
        <v>8500</v>
      </c>
      <c r="G114" s="108">
        <v>8500</v>
      </c>
    </row>
    <row r="115" spans="2:7" ht="12.75">
      <c r="B115" s="112">
        <v>634002</v>
      </c>
      <c r="C115" s="105" t="s">
        <v>88</v>
      </c>
      <c r="D115" s="108">
        <v>3500</v>
      </c>
      <c r="E115" s="108">
        <v>3500</v>
      </c>
      <c r="F115" s="108">
        <v>3500</v>
      </c>
      <c r="G115" s="108">
        <v>3500</v>
      </c>
    </row>
    <row r="116" spans="2:7" ht="12.75">
      <c r="B116" s="112">
        <v>634003</v>
      </c>
      <c r="C116" s="105" t="s">
        <v>89</v>
      </c>
      <c r="D116" s="108">
        <v>1500</v>
      </c>
      <c r="E116" s="108">
        <v>1500</v>
      </c>
      <c r="F116" s="108">
        <v>1500</v>
      </c>
      <c r="G116" s="108">
        <v>1500</v>
      </c>
    </row>
    <row r="117" spans="2:7" ht="12.75">
      <c r="B117" s="112">
        <v>634004</v>
      </c>
      <c r="C117" s="105" t="s">
        <v>90</v>
      </c>
      <c r="D117" s="108">
        <v>200</v>
      </c>
      <c r="E117" s="108">
        <v>200</v>
      </c>
      <c r="F117" s="108">
        <v>200</v>
      </c>
      <c r="G117" s="108">
        <v>200</v>
      </c>
    </row>
    <row r="118" spans="2:7" ht="12.75">
      <c r="B118" s="112">
        <v>634005</v>
      </c>
      <c r="C118" s="105" t="s">
        <v>91</v>
      </c>
      <c r="D118" s="108">
        <v>500</v>
      </c>
      <c r="E118" s="108">
        <v>500</v>
      </c>
      <c r="F118" s="108">
        <v>500</v>
      </c>
      <c r="G118" s="108">
        <v>500</v>
      </c>
    </row>
    <row r="119" spans="2:7" ht="12.75">
      <c r="B119" s="112">
        <v>634006</v>
      </c>
      <c r="C119" s="105" t="s">
        <v>92</v>
      </c>
      <c r="D119" s="108">
        <v>50</v>
      </c>
      <c r="E119" s="108">
        <v>50</v>
      </c>
      <c r="F119" s="108">
        <v>50</v>
      </c>
      <c r="G119" s="108">
        <v>50</v>
      </c>
    </row>
    <row r="120" spans="2:7" ht="12.75">
      <c r="B120" s="112">
        <v>635001</v>
      </c>
      <c r="C120" s="105" t="s">
        <v>93</v>
      </c>
      <c r="D120" s="108">
        <v>150</v>
      </c>
      <c r="E120" s="108">
        <v>150</v>
      </c>
      <c r="F120" s="108">
        <v>150</v>
      </c>
      <c r="G120" s="108">
        <v>150</v>
      </c>
    </row>
    <row r="121" spans="2:7" ht="12.75">
      <c r="B121" s="112">
        <v>635002</v>
      </c>
      <c r="C121" s="105" t="s">
        <v>94</v>
      </c>
      <c r="D121" s="108">
        <v>13000</v>
      </c>
      <c r="E121" s="108">
        <v>13000</v>
      </c>
      <c r="F121" s="108">
        <v>13000</v>
      </c>
      <c r="G121" s="108">
        <v>13000</v>
      </c>
    </row>
    <row r="122" spans="2:7" ht="12.75">
      <c r="B122" s="112">
        <v>635003</v>
      </c>
      <c r="C122" s="105" t="s">
        <v>95</v>
      </c>
      <c r="D122" s="108">
        <v>50</v>
      </c>
      <c r="E122" s="108">
        <v>50</v>
      </c>
      <c r="F122" s="108">
        <v>50</v>
      </c>
      <c r="G122" s="108">
        <v>50</v>
      </c>
    </row>
    <row r="123" spans="2:7" ht="12.75">
      <c r="B123" s="112">
        <v>635004</v>
      </c>
      <c r="C123" s="105" t="s">
        <v>96</v>
      </c>
      <c r="D123" s="108">
        <v>100</v>
      </c>
      <c r="E123" s="108">
        <v>100</v>
      </c>
      <c r="F123" s="108">
        <v>100</v>
      </c>
      <c r="G123" s="108">
        <v>100</v>
      </c>
    </row>
    <row r="124" spans="2:7" ht="12.75">
      <c r="B124" s="112">
        <v>635005</v>
      </c>
      <c r="C124" s="105" t="s">
        <v>97</v>
      </c>
      <c r="D124" s="108">
        <v>66</v>
      </c>
      <c r="E124" s="108">
        <v>66</v>
      </c>
      <c r="F124" s="108">
        <v>66</v>
      </c>
      <c r="G124" s="108">
        <v>66</v>
      </c>
    </row>
    <row r="125" spans="2:7" ht="12.75">
      <c r="B125" s="112">
        <v>635006</v>
      </c>
      <c r="C125" s="105" t="s">
        <v>98</v>
      </c>
      <c r="D125" s="108">
        <v>35000</v>
      </c>
      <c r="E125" s="108">
        <v>35000</v>
      </c>
      <c r="F125" s="108">
        <v>35000</v>
      </c>
      <c r="G125" s="108">
        <v>35000</v>
      </c>
    </row>
    <row r="126" spans="2:7" ht="12.75">
      <c r="B126" s="112">
        <v>635006</v>
      </c>
      <c r="C126" s="105" t="s">
        <v>414</v>
      </c>
      <c r="D126" s="108">
        <v>1000</v>
      </c>
      <c r="E126" s="108">
        <v>1000</v>
      </c>
      <c r="F126" s="108">
        <v>1000</v>
      </c>
      <c r="G126" s="108">
        <v>1000</v>
      </c>
    </row>
    <row r="127" spans="2:7" ht="12.75">
      <c r="B127" s="112">
        <v>636001</v>
      </c>
      <c r="C127" s="105" t="s">
        <v>100</v>
      </c>
      <c r="D127" s="108">
        <v>4200</v>
      </c>
      <c r="E127" s="108">
        <v>4200</v>
      </c>
      <c r="F127" s="108">
        <v>4200</v>
      </c>
      <c r="G127" s="108">
        <v>4200</v>
      </c>
    </row>
    <row r="128" spans="2:7" ht="12.75">
      <c r="B128" s="112">
        <v>636007</v>
      </c>
      <c r="C128" s="105" t="s">
        <v>101</v>
      </c>
      <c r="D128" s="108">
        <v>1920</v>
      </c>
      <c r="E128" s="108">
        <v>1920</v>
      </c>
      <c r="F128" s="108">
        <v>1920</v>
      </c>
      <c r="G128" s="108">
        <v>1920</v>
      </c>
    </row>
    <row r="129" spans="2:7" ht="12.75">
      <c r="B129" s="112">
        <v>637001</v>
      </c>
      <c r="C129" s="105" t="s">
        <v>102</v>
      </c>
      <c r="D129" s="108">
        <v>1400</v>
      </c>
      <c r="E129" s="108">
        <v>1400</v>
      </c>
      <c r="F129" s="108">
        <v>1400</v>
      </c>
      <c r="G129" s="108">
        <v>1400</v>
      </c>
    </row>
    <row r="130" spans="2:7" ht="12.75">
      <c r="B130" s="112">
        <v>637002</v>
      </c>
      <c r="C130" s="105" t="s">
        <v>103</v>
      </c>
      <c r="D130" s="108">
        <v>1000</v>
      </c>
      <c r="E130" s="108">
        <v>1000</v>
      </c>
      <c r="F130" s="108">
        <v>1000</v>
      </c>
      <c r="G130" s="108">
        <v>1000</v>
      </c>
    </row>
    <row r="131" spans="2:7" ht="12.75">
      <c r="B131" s="112">
        <v>637003</v>
      </c>
      <c r="C131" s="105" t="s">
        <v>104</v>
      </c>
      <c r="D131" s="108">
        <v>20000</v>
      </c>
      <c r="E131" s="108">
        <v>20000</v>
      </c>
      <c r="F131" s="108">
        <v>16500</v>
      </c>
      <c r="G131" s="108">
        <v>16500</v>
      </c>
    </row>
    <row r="132" spans="2:7" ht="12.75">
      <c r="B132" s="112">
        <v>637004</v>
      </c>
      <c r="C132" s="105" t="s">
        <v>105</v>
      </c>
      <c r="D132" s="108">
        <v>9000</v>
      </c>
      <c r="E132" s="108">
        <v>9000</v>
      </c>
      <c r="F132" s="108">
        <v>9000</v>
      </c>
      <c r="G132" s="108">
        <v>9000</v>
      </c>
    </row>
    <row r="133" spans="2:7" ht="12.75">
      <c r="B133" s="112">
        <v>637005</v>
      </c>
      <c r="C133" s="105" t="s">
        <v>106</v>
      </c>
      <c r="D133" s="108">
        <v>160</v>
      </c>
      <c r="E133" s="108">
        <v>160</v>
      </c>
      <c r="F133" s="108">
        <v>160</v>
      </c>
      <c r="G133" s="108">
        <v>160</v>
      </c>
    </row>
    <row r="134" spans="2:7" ht="12.75">
      <c r="B134" s="112">
        <v>637005</v>
      </c>
      <c r="C134" s="105" t="s">
        <v>388</v>
      </c>
      <c r="D134" s="108">
        <v>0</v>
      </c>
      <c r="E134" s="108">
        <v>0</v>
      </c>
      <c r="F134" s="108">
        <v>5800</v>
      </c>
      <c r="G134" s="108">
        <v>5800</v>
      </c>
    </row>
    <row r="135" spans="2:7" ht="12.75">
      <c r="B135" s="112">
        <v>637005</v>
      </c>
      <c r="C135" s="105" t="s">
        <v>389</v>
      </c>
      <c r="D135" s="108">
        <v>0</v>
      </c>
      <c r="E135" s="108">
        <v>0</v>
      </c>
      <c r="F135" s="108">
        <v>2300</v>
      </c>
      <c r="G135" s="108">
        <v>2300</v>
      </c>
    </row>
    <row r="136" spans="2:7" ht="12.75">
      <c r="B136" s="117">
        <v>637005</v>
      </c>
      <c r="C136" s="105" t="s">
        <v>129</v>
      </c>
      <c r="D136" s="118">
        <v>240</v>
      </c>
      <c r="E136" s="118">
        <v>240</v>
      </c>
      <c r="F136" s="118">
        <v>240</v>
      </c>
      <c r="G136" s="118">
        <v>240</v>
      </c>
    </row>
    <row r="137" spans="2:7" ht="12.75">
      <c r="B137" s="112">
        <v>637006</v>
      </c>
      <c r="C137" s="105" t="s">
        <v>107</v>
      </c>
      <c r="D137" s="108">
        <v>166</v>
      </c>
      <c r="E137" s="108">
        <v>166</v>
      </c>
      <c r="F137" s="108">
        <v>166</v>
      </c>
      <c r="G137" s="108">
        <v>166</v>
      </c>
    </row>
    <row r="138" spans="2:7" ht="12.75">
      <c r="B138" s="112">
        <v>637011</v>
      </c>
      <c r="C138" s="105" t="s">
        <v>108</v>
      </c>
      <c r="D138" s="108">
        <v>1000</v>
      </c>
      <c r="E138" s="108">
        <v>1000</v>
      </c>
      <c r="F138" s="108">
        <v>1000</v>
      </c>
      <c r="G138" s="108">
        <v>1000</v>
      </c>
    </row>
    <row r="139" spans="2:7" ht="12.75">
      <c r="B139" s="117">
        <v>637011</v>
      </c>
      <c r="C139" s="105" t="s">
        <v>350</v>
      </c>
      <c r="D139" s="118">
        <v>3500</v>
      </c>
      <c r="E139" s="118">
        <v>3500</v>
      </c>
      <c r="F139" s="118">
        <v>3500</v>
      </c>
      <c r="G139" s="118">
        <v>3500</v>
      </c>
    </row>
    <row r="140" spans="2:7" ht="12.75">
      <c r="B140" s="112">
        <v>637012</v>
      </c>
      <c r="C140" s="105" t="s">
        <v>109</v>
      </c>
      <c r="D140" s="108">
        <v>4100</v>
      </c>
      <c r="E140" s="108">
        <v>4100</v>
      </c>
      <c r="F140" s="108">
        <v>4100</v>
      </c>
      <c r="G140" s="108">
        <v>4100</v>
      </c>
    </row>
    <row r="141" spans="2:7" ht="12.75">
      <c r="B141" s="112">
        <v>637014</v>
      </c>
      <c r="C141" s="105" t="s">
        <v>110</v>
      </c>
      <c r="D141" s="108">
        <v>13000</v>
      </c>
      <c r="E141" s="108">
        <v>13000</v>
      </c>
      <c r="F141" s="108">
        <v>13000</v>
      </c>
      <c r="G141" s="108">
        <v>13000</v>
      </c>
    </row>
    <row r="142" spans="2:7" ht="12.75">
      <c r="B142" s="112">
        <v>637015</v>
      </c>
      <c r="C142" s="105" t="s">
        <v>111</v>
      </c>
      <c r="D142" s="108">
        <v>15000</v>
      </c>
      <c r="E142" s="108">
        <v>15000</v>
      </c>
      <c r="F142" s="108">
        <v>15000</v>
      </c>
      <c r="G142" s="108">
        <v>15000</v>
      </c>
    </row>
    <row r="143" spans="2:7" ht="12.75">
      <c r="B143" s="112">
        <v>637016</v>
      </c>
      <c r="C143" s="105" t="s">
        <v>112</v>
      </c>
      <c r="D143" s="108">
        <v>2500</v>
      </c>
      <c r="E143" s="108">
        <v>2500</v>
      </c>
      <c r="F143" s="108">
        <v>2500</v>
      </c>
      <c r="G143" s="108">
        <v>2500</v>
      </c>
    </row>
    <row r="144" spans="2:7" ht="12.75">
      <c r="B144" s="112">
        <v>637023</v>
      </c>
      <c r="C144" s="105" t="s">
        <v>113</v>
      </c>
      <c r="D144" s="108">
        <v>1000</v>
      </c>
      <c r="E144" s="108">
        <v>1000</v>
      </c>
      <c r="F144" s="108">
        <v>1000</v>
      </c>
      <c r="G144" s="108">
        <v>1000</v>
      </c>
    </row>
    <row r="145" spans="2:7" ht="12.75">
      <c r="B145" s="112">
        <v>637026</v>
      </c>
      <c r="C145" s="105" t="s">
        <v>114</v>
      </c>
      <c r="D145" s="108">
        <v>6000</v>
      </c>
      <c r="E145" s="108">
        <v>6000</v>
      </c>
      <c r="F145" s="108">
        <v>6000</v>
      </c>
      <c r="G145" s="108">
        <v>6000</v>
      </c>
    </row>
    <row r="146" spans="2:7" ht="12.75">
      <c r="B146" s="112">
        <v>637027</v>
      </c>
      <c r="C146" s="105" t="s">
        <v>115</v>
      </c>
      <c r="D146" s="108">
        <v>8500</v>
      </c>
      <c r="E146" s="108">
        <v>8500</v>
      </c>
      <c r="F146" s="108">
        <v>8500</v>
      </c>
      <c r="G146" s="108">
        <v>8500</v>
      </c>
    </row>
    <row r="147" spans="2:7" ht="12.75">
      <c r="B147" s="112">
        <v>637035</v>
      </c>
      <c r="C147" s="105" t="s">
        <v>116</v>
      </c>
      <c r="D147" s="108">
        <v>54000</v>
      </c>
      <c r="E147" s="108">
        <v>54000</v>
      </c>
      <c r="F147" s="108">
        <v>54000</v>
      </c>
      <c r="G147" s="108">
        <v>54000</v>
      </c>
    </row>
    <row r="148" spans="2:7" ht="12.75">
      <c r="B148" s="112">
        <v>637005</v>
      </c>
      <c r="C148" s="105" t="s">
        <v>117</v>
      </c>
      <c r="D148" s="108">
        <v>54000</v>
      </c>
      <c r="E148" s="108">
        <v>54000</v>
      </c>
      <c r="F148" s="108">
        <v>54000</v>
      </c>
      <c r="G148" s="108">
        <v>54000</v>
      </c>
    </row>
    <row r="149" spans="2:7" ht="12.75">
      <c r="B149" s="112">
        <v>637035</v>
      </c>
      <c r="C149" s="105" t="s">
        <v>118</v>
      </c>
      <c r="D149" s="108">
        <v>2000</v>
      </c>
      <c r="E149" s="108">
        <v>2000</v>
      </c>
      <c r="F149" s="108">
        <v>2000</v>
      </c>
      <c r="G149" s="108">
        <v>2000</v>
      </c>
    </row>
    <row r="150" spans="2:7" ht="12.75">
      <c r="B150" s="112">
        <v>641006</v>
      </c>
      <c r="C150" s="105" t="s">
        <v>119</v>
      </c>
      <c r="D150" s="108">
        <v>2425</v>
      </c>
      <c r="E150" s="108">
        <v>2425</v>
      </c>
      <c r="F150" s="108">
        <v>2425</v>
      </c>
      <c r="G150" s="108">
        <v>2425</v>
      </c>
    </row>
    <row r="151" spans="2:7" ht="12.75">
      <c r="B151" s="112">
        <v>642013</v>
      </c>
      <c r="C151" s="105" t="s">
        <v>120</v>
      </c>
      <c r="D151" s="108">
        <v>0</v>
      </c>
      <c r="E151" s="108">
        <v>0</v>
      </c>
      <c r="F151" s="108">
        <v>0</v>
      </c>
      <c r="G151" s="108">
        <v>0</v>
      </c>
    </row>
    <row r="152" spans="2:7" ht="12.75">
      <c r="B152" s="112">
        <v>642015</v>
      </c>
      <c r="C152" s="105" t="s">
        <v>121</v>
      </c>
      <c r="D152" s="108">
        <v>700</v>
      </c>
      <c r="E152" s="108">
        <v>700</v>
      </c>
      <c r="F152" s="108">
        <v>700</v>
      </c>
      <c r="G152" s="108">
        <v>700</v>
      </c>
    </row>
    <row r="153" spans="2:7" ht="12.75">
      <c r="B153" s="112"/>
      <c r="C153" s="105"/>
      <c r="D153" s="108"/>
      <c r="E153" s="108"/>
      <c r="F153" s="108"/>
      <c r="G153" s="108"/>
    </row>
    <row r="154" spans="2:7" ht="15.75">
      <c r="B154" s="119" t="s">
        <v>122</v>
      </c>
      <c r="C154" s="120" t="s">
        <v>123</v>
      </c>
      <c r="D154" s="111">
        <f>SUM(D155:D157)</f>
        <v>20400</v>
      </c>
      <c r="E154" s="111">
        <f>SUM(E155:E157)</f>
        <v>20400</v>
      </c>
      <c r="F154" s="111">
        <f>SUM(F155:F157)</f>
        <v>20400</v>
      </c>
      <c r="G154" s="111">
        <f>SUM(G155:G157)</f>
        <v>20400</v>
      </c>
    </row>
    <row r="155" spans="2:7" ht="12.75">
      <c r="B155" s="121" t="s">
        <v>124</v>
      </c>
      <c r="C155" s="118" t="s">
        <v>125</v>
      </c>
      <c r="D155" s="108">
        <v>14000</v>
      </c>
      <c r="E155" s="108">
        <v>14000</v>
      </c>
      <c r="F155" s="108">
        <v>14000</v>
      </c>
      <c r="G155" s="108">
        <v>14000</v>
      </c>
    </row>
    <row r="156" spans="2:7" ht="12.75">
      <c r="B156" s="112">
        <v>620000</v>
      </c>
      <c r="C156" s="105" t="s">
        <v>72</v>
      </c>
      <c r="D156" s="108">
        <v>4900</v>
      </c>
      <c r="E156" s="108">
        <v>4900</v>
      </c>
      <c r="F156" s="108">
        <v>4900</v>
      </c>
      <c r="G156" s="108">
        <v>4900</v>
      </c>
    </row>
    <row r="157" spans="2:7" ht="12.75">
      <c r="B157" s="112">
        <v>630000</v>
      </c>
      <c r="C157" s="105" t="s">
        <v>126</v>
      </c>
      <c r="D157" s="108">
        <v>1500</v>
      </c>
      <c r="E157" s="108">
        <v>1500</v>
      </c>
      <c r="F157" s="108">
        <v>1500</v>
      </c>
      <c r="G157" s="108">
        <v>1500</v>
      </c>
    </row>
    <row r="158" spans="2:7" ht="12.75">
      <c r="B158" s="113"/>
      <c r="C158" s="108"/>
      <c r="D158" s="108"/>
      <c r="E158" s="108"/>
      <c r="F158" s="108"/>
      <c r="G158" s="108"/>
    </row>
    <row r="159" spans="2:7" ht="15.75">
      <c r="B159" s="122" t="s">
        <v>127</v>
      </c>
      <c r="C159" s="120" t="s">
        <v>128</v>
      </c>
      <c r="D159" s="120">
        <f>SUM(D160:D160)</f>
        <v>2680</v>
      </c>
      <c r="E159" s="120">
        <f>SUM(E160:E160)</f>
        <v>2680</v>
      </c>
      <c r="F159" s="120">
        <f>SUM(F160:F160)</f>
        <v>2680</v>
      </c>
      <c r="G159" s="120">
        <f>SUM(G160:G160)</f>
        <v>2680</v>
      </c>
    </row>
    <row r="160" spans="2:7" ht="12.75">
      <c r="B160" s="117" t="s">
        <v>130</v>
      </c>
      <c r="C160" s="118" t="s">
        <v>131</v>
      </c>
      <c r="D160" s="118">
        <v>2680</v>
      </c>
      <c r="E160" s="118">
        <v>2680</v>
      </c>
      <c r="F160" s="118">
        <v>2680</v>
      </c>
      <c r="G160" s="118">
        <v>2680</v>
      </c>
    </row>
    <row r="161" spans="2:7" ht="12.75">
      <c r="B161" s="117"/>
      <c r="C161" s="118"/>
      <c r="D161" s="118"/>
      <c r="E161" s="118"/>
      <c r="F161" s="118"/>
      <c r="G161" s="118"/>
    </row>
    <row r="162" spans="2:7" ht="15.75">
      <c r="B162" s="109" t="s">
        <v>132</v>
      </c>
      <c r="C162" s="120" t="s">
        <v>133</v>
      </c>
      <c r="D162" s="111">
        <f>SUM(D163:D165)</f>
        <v>8300</v>
      </c>
      <c r="E162" s="111">
        <f>SUM(E163:E165)</f>
        <v>8300</v>
      </c>
      <c r="F162" s="111">
        <f>SUM(F163:F165)</f>
        <v>8300</v>
      </c>
      <c r="G162" s="111">
        <f>SUM(G163:G165)</f>
        <v>8300</v>
      </c>
    </row>
    <row r="163" spans="2:7" ht="12.75">
      <c r="B163" s="117">
        <v>637005</v>
      </c>
      <c r="C163" s="118" t="s">
        <v>134</v>
      </c>
      <c r="D163" s="108">
        <v>3000</v>
      </c>
      <c r="E163" s="108">
        <v>3000</v>
      </c>
      <c r="F163" s="108">
        <v>3000</v>
      </c>
      <c r="G163" s="108">
        <v>3000</v>
      </c>
    </row>
    <row r="164" spans="2:7" ht="12.75">
      <c r="B164" s="112">
        <v>637012</v>
      </c>
      <c r="C164" s="105" t="s">
        <v>135</v>
      </c>
      <c r="D164" s="108">
        <v>4900</v>
      </c>
      <c r="E164" s="108">
        <v>4900</v>
      </c>
      <c r="F164" s="108">
        <v>4900</v>
      </c>
      <c r="G164" s="108">
        <v>4900</v>
      </c>
    </row>
    <row r="165" spans="2:7" ht="12.75">
      <c r="B165" s="112">
        <v>637035</v>
      </c>
      <c r="C165" s="105" t="s">
        <v>136</v>
      </c>
      <c r="D165" s="108">
        <v>400</v>
      </c>
      <c r="E165" s="108">
        <v>400</v>
      </c>
      <c r="F165" s="108">
        <v>400</v>
      </c>
      <c r="G165" s="108">
        <v>400</v>
      </c>
    </row>
    <row r="166" spans="2:7" ht="12.75">
      <c r="B166" s="112"/>
      <c r="C166" s="105"/>
      <c r="D166" s="108"/>
      <c r="E166" s="108"/>
      <c r="F166" s="108"/>
      <c r="G166" s="108"/>
    </row>
    <row r="167" spans="2:7" ht="15.75">
      <c r="B167" s="109" t="s">
        <v>137</v>
      </c>
      <c r="C167" s="110" t="s">
        <v>138</v>
      </c>
      <c r="D167" s="111">
        <f>SUM(D168:D170)</f>
        <v>12935</v>
      </c>
      <c r="E167" s="111">
        <f>SUM(E168:E170)</f>
        <v>12935</v>
      </c>
      <c r="F167" s="111">
        <f>SUM(F168:F170)</f>
        <v>12935</v>
      </c>
      <c r="G167" s="111">
        <f>SUM(G168:G170)</f>
        <v>12935</v>
      </c>
    </row>
    <row r="168" spans="2:7" ht="12.75">
      <c r="B168" s="112">
        <v>610000</v>
      </c>
      <c r="C168" s="105" t="s">
        <v>139</v>
      </c>
      <c r="D168" s="114">
        <v>8795</v>
      </c>
      <c r="E168" s="114">
        <v>8795</v>
      </c>
      <c r="F168" s="114">
        <v>8795</v>
      </c>
      <c r="G168" s="114">
        <v>8795</v>
      </c>
    </row>
    <row r="169" spans="2:7" ht="12.75">
      <c r="B169" s="112">
        <v>620000</v>
      </c>
      <c r="C169" s="105" t="s">
        <v>72</v>
      </c>
      <c r="D169" s="108">
        <v>3140</v>
      </c>
      <c r="E169" s="108">
        <v>3140</v>
      </c>
      <c r="F169" s="108">
        <v>3140</v>
      </c>
      <c r="G169" s="108">
        <v>3140</v>
      </c>
    </row>
    <row r="170" spans="2:7" ht="12.75">
      <c r="B170" s="112">
        <v>633000</v>
      </c>
      <c r="C170" s="105" t="s">
        <v>126</v>
      </c>
      <c r="D170" s="108">
        <v>1000</v>
      </c>
      <c r="E170" s="108">
        <v>1000</v>
      </c>
      <c r="F170" s="108">
        <v>1000</v>
      </c>
      <c r="G170" s="108">
        <v>1000</v>
      </c>
    </row>
    <row r="171" spans="2:7" ht="12.75">
      <c r="B171" s="112"/>
      <c r="C171" s="105"/>
      <c r="D171" s="108"/>
      <c r="E171" s="108"/>
      <c r="F171" s="108"/>
      <c r="G171" s="108"/>
    </row>
    <row r="172" spans="2:7" ht="15.75">
      <c r="B172" s="122" t="s">
        <v>140</v>
      </c>
      <c r="C172" s="120" t="s">
        <v>141</v>
      </c>
      <c r="D172" s="120">
        <f>D173</f>
        <v>5400</v>
      </c>
      <c r="E172" s="120">
        <f>E173</f>
        <v>5400</v>
      </c>
      <c r="F172" s="120">
        <f>F173</f>
        <v>5400</v>
      </c>
      <c r="G172" s="120">
        <f>G173</f>
        <v>5400</v>
      </c>
    </row>
    <row r="173" spans="2:7" ht="12.75">
      <c r="B173" s="117" t="s">
        <v>130</v>
      </c>
      <c r="C173" s="118" t="s">
        <v>141</v>
      </c>
      <c r="D173" s="118">
        <v>5400</v>
      </c>
      <c r="E173" s="118">
        <v>5400</v>
      </c>
      <c r="F173" s="118">
        <v>5400</v>
      </c>
      <c r="G173" s="118">
        <v>5400</v>
      </c>
    </row>
    <row r="174" spans="2:7" ht="12.75">
      <c r="B174" s="112"/>
      <c r="C174" s="105"/>
      <c r="D174" s="108"/>
      <c r="E174" s="108"/>
      <c r="F174" s="108"/>
      <c r="G174" s="108"/>
    </row>
    <row r="175" spans="2:7" ht="15.75">
      <c r="B175" s="109" t="s">
        <v>142</v>
      </c>
      <c r="C175" s="110" t="s">
        <v>143</v>
      </c>
      <c r="D175" s="111">
        <f>SUM(D176:D181)</f>
        <v>23101</v>
      </c>
      <c r="E175" s="111">
        <f>SUM(E176:E181)</f>
        <v>23101</v>
      </c>
      <c r="F175" s="111">
        <f>SUM(F176:F181)</f>
        <v>23101</v>
      </c>
      <c r="G175" s="111">
        <f>SUM(G176:G181)</f>
        <v>23101</v>
      </c>
    </row>
    <row r="176" spans="2:7" ht="12.75">
      <c r="B176" s="112">
        <v>651002</v>
      </c>
      <c r="C176" s="105" t="s">
        <v>144</v>
      </c>
      <c r="D176" s="108">
        <v>0</v>
      </c>
      <c r="E176" s="108">
        <v>0</v>
      </c>
      <c r="F176" s="108">
        <v>0</v>
      </c>
      <c r="G176" s="108">
        <v>0</v>
      </c>
    </row>
    <row r="177" spans="2:7" ht="12.75">
      <c r="B177" s="112">
        <v>651002</v>
      </c>
      <c r="C177" s="105" t="s">
        <v>145</v>
      </c>
      <c r="D177" s="108">
        <v>0</v>
      </c>
      <c r="E177" s="108">
        <v>0</v>
      </c>
      <c r="F177" s="108">
        <v>0</v>
      </c>
      <c r="G177" s="108">
        <v>0</v>
      </c>
    </row>
    <row r="178" spans="2:7" ht="12.75">
      <c r="B178" s="112">
        <v>651002</v>
      </c>
      <c r="C178" s="105" t="s">
        <v>146</v>
      </c>
      <c r="D178" s="108">
        <v>3000</v>
      </c>
      <c r="E178" s="108">
        <v>3000</v>
      </c>
      <c r="F178" s="108">
        <v>3000</v>
      </c>
      <c r="G178" s="108">
        <v>3000</v>
      </c>
    </row>
    <row r="179" spans="2:7" ht="12.75">
      <c r="B179" s="112">
        <v>651002</v>
      </c>
      <c r="C179" s="105" t="s">
        <v>147</v>
      </c>
      <c r="D179" s="108">
        <v>15000</v>
      </c>
      <c r="E179" s="108">
        <v>15000</v>
      </c>
      <c r="F179" s="108">
        <v>15000</v>
      </c>
      <c r="G179" s="108">
        <v>15000</v>
      </c>
    </row>
    <row r="180" spans="2:7" ht="12.75">
      <c r="B180" s="112">
        <v>651002</v>
      </c>
      <c r="C180" s="105" t="s">
        <v>148</v>
      </c>
      <c r="D180" s="123">
        <v>0</v>
      </c>
      <c r="E180" s="123">
        <v>0</v>
      </c>
      <c r="F180" s="123">
        <v>0</v>
      </c>
      <c r="G180" s="123">
        <v>0</v>
      </c>
    </row>
    <row r="181" spans="2:7" ht="12.75">
      <c r="B181" s="112">
        <v>651002</v>
      </c>
      <c r="C181" s="105" t="s">
        <v>149</v>
      </c>
      <c r="D181" s="108">
        <v>5101</v>
      </c>
      <c r="E181" s="108">
        <v>5101</v>
      </c>
      <c r="F181" s="108">
        <v>5101</v>
      </c>
      <c r="G181" s="108">
        <v>5101</v>
      </c>
    </row>
    <row r="182" spans="2:7" ht="12.75">
      <c r="B182" s="113"/>
      <c r="C182" s="108"/>
      <c r="D182" s="108"/>
      <c r="E182" s="108"/>
      <c r="F182" s="108"/>
      <c r="G182" s="108"/>
    </row>
    <row r="183" spans="2:7" ht="15.75">
      <c r="B183" s="124" t="s">
        <v>150</v>
      </c>
      <c r="C183" s="110" t="s">
        <v>151</v>
      </c>
      <c r="D183" s="125">
        <f>D184+D185</f>
        <v>89515</v>
      </c>
      <c r="E183" s="125">
        <f>E184+E185</f>
        <v>89515</v>
      </c>
      <c r="F183" s="125">
        <f>F184+F185+F186</f>
        <v>89515</v>
      </c>
      <c r="G183" s="125">
        <f>G184+G185+G186</f>
        <v>90515</v>
      </c>
    </row>
    <row r="184" spans="2:7" ht="12.75">
      <c r="B184" s="126"/>
      <c r="C184" s="118" t="s">
        <v>152</v>
      </c>
      <c r="D184" s="118">
        <v>83500</v>
      </c>
      <c r="E184" s="118">
        <v>83500</v>
      </c>
      <c r="F184" s="118">
        <v>83500</v>
      </c>
      <c r="G184" s="118">
        <v>83500</v>
      </c>
    </row>
    <row r="185" spans="2:7" ht="12.75">
      <c r="B185" s="127"/>
      <c r="C185" s="105" t="s">
        <v>153</v>
      </c>
      <c r="D185" s="118">
        <v>6015</v>
      </c>
      <c r="E185" s="118">
        <v>6015</v>
      </c>
      <c r="F185" s="118">
        <v>6015</v>
      </c>
      <c r="G185" s="118">
        <v>6015</v>
      </c>
    </row>
    <row r="186" spans="2:7" ht="12.75">
      <c r="B186" s="127"/>
      <c r="C186" s="105" t="s">
        <v>402</v>
      </c>
      <c r="D186" s="118">
        <v>0</v>
      </c>
      <c r="E186" s="118">
        <v>0</v>
      </c>
      <c r="F186" s="118">
        <v>0</v>
      </c>
      <c r="G186" s="118">
        <v>1000</v>
      </c>
    </row>
    <row r="187" spans="2:7" ht="15.75">
      <c r="B187" s="124"/>
      <c r="C187" s="105"/>
      <c r="D187" s="108"/>
      <c r="E187" s="108"/>
      <c r="F187" s="108"/>
      <c r="G187" s="108"/>
    </row>
    <row r="188" spans="2:7" ht="15.75">
      <c r="B188" s="109" t="s">
        <v>154</v>
      </c>
      <c r="C188" s="110" t="s">
        <v>155</v>
      </c>
      <c r="D188" s="120">
        <v>3500</v>
      </c>
      <c r="E188" s="120">
        <v>3500</v>
      </c>
      <c r="F188" s="120">
        <v>3500</v>
      </c>
      <c r="G188" s="120">
        <v>3500</v>
      </c>
    </row>
    <row r="189" spans="2:7" ht="15.75">
      <c r="B189" s="109"/>
      <c r="C189" s="110"/>
      <c r="D189" s="108"/>
      <c r="E189" s="108"/>
      <c r="F189" s="108"/>
      <c r="G189" s="108"/>
    </row>
    <row r="190" spans="2:7" ht="15.75">
      <c r="B190" s="109" t="s">
        <v>156</v>
      </c>
      <c r="C190" s="110" t="s">
        <v>157</v>
      </c>
      <c r="D190" s="111">
        <f>SUM(D191:D192)</f>
        <v>185420</v>
      </c>
      <c r="E190" s="111">
        <f>SUM(E191:E192)</f>
        <v>185420</v>
      </c>
      <c r="F190" s="111">
        <f>SUM(F191:F192)</f>
        <v>185420</v>
      </c>
      <c r="G190" s="111">
        <f>SUM(G191:G192)</f>
        <v>185420</v>
      </c>
    </row>
    <row r="191" spans="2:7" ht="12.75">
      <c r="B191" s="112">
        <v>600000</v>
      </c>
      <c r="C191" s="105" t="s">
        <v>158</v>
      </c>
      <c r="D191" s="108">
        <v>420</v>
      </c>
      <c r="E191" s="108">
        <v>420</v>
      </c>
      <c r="F191" s="108">
        <v>420</v>
      </c>
      <c r="G191" s="108">
        <v>420</v>
      </c>
    </row>
    <row r="192" spans="2:7" ht="12.75">
      <c r="B192" s="112">
        <v>641001</v>
      </c>
      <c r="C192" s="105" t="s">
        <v>159</v>
      </c>
      <c r="D192" s="108">
        <v>185000</v>
      </c>
      <c r="E192" s="108">
        <v>185000</v>
      </c>
      <c r="F192" s="108">
        <v>185000</v>
      </c>
      <c r="G192" s="108">
        <v>185000</v>
      </c>
    </row>
    <row r="193" spans="2:7" ht="12.75">
      <c r="B193" s="112"/>
      <c r="C193" s="105"/>
      <c r="D193" s="108"/>
      <c r="E193" s="108"/>
      <c r="F193" s="108"/>
      <c r="G193" s="108"/>
    </row>
    <row r="194" spans="2:7" ht="15.75">
      <c r="B194" s="109" t="s">
        <v>160</v>
      </c>
      <c r="C194" s="110" t="s">
        <v>161</v>
      </c>
      <c r="D194" s="111">
        <f>SUM(D195:D199)</f>
        <v>282660</v>
      </c>
      <c r="E194" s="111">
        <f>SUM(E195:E199)</f>
        <v>282660</v>
      </c>
      <c r="F194" s="111">
        <f>SUM(F195:F199)</f>
        <v>282660</v>
      </c>
      <c r="G194" s="111">
        <f>SUM(G195:G199)</f>
        <v>282660</v>
      </c>
    </row>
    <row r="195" spans="2:7" ht="12.75">
      <c r="B195" s="117">
        <v>633006</v>
      </c>
      <c r="C195" s="118" t="s">
        <v>162</v>
      </c>
      <c r="D195" s="108">
        <v>660</v>
      </c>
      <c r="E195" s="108">
        <v>660</v>
      </c>
      <c r="F195" s="108">
        <v>660</v>
      </c>
      <c r="G195" s="108">
        <v>660</v>
      </c>
    </row>
    <row r="196" spans="2:7" ht="12.75">
      <c r="B196" s="117">
        <v>637005</v>
      </c>
      <c r="C196" s="118" t="s">
        <v>163</v>
      </c>
      <c r="D196" s="108">
        <v>2000</v>
      </c>
      <c r="E196" s="108">
        <v>2000</v>
      </c>
      <c r="F196" s="108">
        <v>2000</v>
      </c>
      <c r="G196" s="108">
        <v>2000</v>
      </c>
    </row>
    <row r="197" spans="2:7" ht="12.75">
      <c r="B197" s="117"/>
      <c r="C197" s="118" t="s">
        <v>164</v>
      </c>
      <c r="D197" s="108">
        <v>30000</v>
      </c>
      <c r="E197" s="108">
        <v>30000</v>
      </c>
      <c r="F197" s="108">
        <v>30000</v>
      </c>
      <c r="G197" s="108">
        <v>30000</v>
      </c>
    </row>
    <row r="198" spans="2:7" ht="12.75">
      <c r="B198" s="112">
        <v>641001</v>
      </c>
      <c r="C198" s="105" t="s">
        <v>165</v>
      </c>
      <c r="D198" s="108">
        <v>50000</v>
      </c>
      <c r="E198" s="108">
        <v>50000</v>
      </c>
      <c r="F198" s="108">
        <v>50000</v>
      </c>
      <c r="G198" s="108">
        <v>50000</v>
      </c>
    </row>
    <row r="199" spans="2:7" ht="12.75">
      <c r="B199" s="112">
        <v>641001</v>
      </c>
      <c r="C199" s="105" t="s">
        <v>166</v>
      </c>
      <c r="D199" s="108">
        <v>200000</v>
      </c>
      <c r="E199" s="108">
        <v>200000</v>
      </c>
      <c r="F199" s="108">
        <v>200000</v>
      </c>
      <c r="G199" s="108">
        <v>200000</v>
      </c>
    </row>
    <row r="200" spans="2:7" ht="12.75">
      <c r="B200" s="112"/>
      <c r="C200" s="105"/>
      <c r="D200" s="108"/>
      <c r="E200" s="108"/>
      <c r="F200" s="108"/>
      <c r="G200" s="108"/>
    </row>
    <row r="201" spans="2:7" ht="15.75">
      <c r="B201" s="122" t="s">
        <v>167</v>
      </c>
      <c r="C201" s="120" t="s">
        <v>168</v>
      </c>
      <c r="D201" s="111">
        <f>D202</f>
        <v>900</v>
      </c>
      <c r="E201" s="111">
        <f>E202</f>
        <v>900</v>
      </c>
      <c r="F201" s="111">
        <f>F202</f>
        <v>900</v>
      </c>
      <c r="G201" s="111">
        <f>G202</f>
        <v>900</v>
      </c>
    </row>
    <row r="202" spans="2:7" ht="12.75">
      <c r="B202" s="112">
        <v>600000</v>
      </c>
      <c r="C202" s="105" t="s">
        <v>169</v>
      </c>
      <c r="D202" s="108">
        <v>900</v>
      </c>
      <c r="E202" s="108">
        <v>900</v>
      </c>
      <c r="F202" s="108">
        <v>900</v>
      </c>
      <c r="G202" s="108">
        <v>900</v>
      </c>
    </row>
    <row r="203" spans="2:7" ht="12.75">
      <c r="B203" s="112"/>
      <c r="C203" s="105"/>
      <c r="D203" s="108"/>
      <c r="E203" s="108"/>
      <c r="F203" s="108"/>
      <c r="G203" s="108"/>
    </row>
    <row r="204" spans="2:7" ht="15.75">
      <c r="B204" s="128" t="s">
        <v>170</v>
      </c>
      <c r="C204" s="120" t="s">
        <v>171</v>
      </c>
      <c r="D204" s="111">
        <f>SUM(D205:D208)</f>
        <v>63256</v>
      </c>
      <c r="E204" s="111">
        <f>SUM(E205:E208)</f>
        <v>63256</v>
      </c>
      <c r="F204" s="111">
        <f>SUM(F205:F208)</f>
        <v>63256</v>
      </c>
      <c r="G204" s="111">
        <f>SUM(G205:G208)</f>
        <v>63256</v>
      </c>
    </row>
    <row r="205" spans="2:7" ht="12.75">
      <c r="B205" s="112">
        <v>610000</v>
      </c>
      <c r="C205" s="105" t="s">
        <v>172</v>
      </c>
      <c r="D205" s="114">
        <v>10271</v>
      </c>
      <c r="E205" s="114">
        <v>10271</v>
      </c>
      <c r="F205" s="114">
        <v>10271</v>
      </c>
      <c r="G205" s="114">
        <v>10271</v>
      </c>
    </row>
    <row r="206" spans="2:7" ht="12.75">
      <c r="B206" s="112">
        <v>620000</v>
      </c>
      <c r="C206" s="105" t="s">
        <v>173</v>
      </c>
      <c r="D206" s="108">
        <v>3229</v>
      </c>
      <c r="E206" s="108">
        <v>3229</v>
      </c>
      <c r="F206" s="108">
        <v>3229</v>
      </c>
      <c r="G206" s="108">
        <v>3229</v>
      </c>
    </row>
    <row r="207" spans="2:7" ht="12.75">
      <c r="B207" s="112">
        <v>630000</v>
      </c>
      <c r="C207" s="105" t="s">
        <v>174</v>
      </c>
      <c r="D207" s="108">
        <v>756</v>
      </c>
      <c r="E207" s="108">
        <v>756</v>
      </c>
      <c r="F207" s="108">
        <v>756</v>
      </c>
      <c r="G207" s="108">
        <v>756</v>
      </c>
    </row>
    <row r="208" spans="2:7" ht="12.75">
      <c r="B208" s="112">
        <v>633000</v>
      </c>
      <c r="C208" s="105" t="s">
        <v>175</v>
      </c>
      <c r="D208" s="108">
        <v>49000</v>
      </c>
      <c r="E208" s="108">
        <v>49000</v>
      </c>
      <c r="F208" s="108">
        <v>49000</v>
      </c>
      <c r="G208" s="108">
        <v>49000</v>
      </c>
    </row>
    <row r="209" spans="2:7" ht="12.75">
      <c r="B209" s="113"/>
      <c r="C209" s="108"/>
      <c r="D209" s="108"/>
      <c r="E209" s="108"/>
      <c r="F209" s="108"/>
      <c r="G209" s="108"/>
    </row>
    <row r="210" spans="2:7" ht="15.75">
      <c r="B210" s="109" t="s">
        <v>176</v>
      </c>
      <c r="C210" s="110" t="s">
        <v>177</v>
      </c>
      <c r="D210" s="111">
        <f>SUM(D211:D225)</f>
        <v>69605</v>
      </c>
      <c r="E210" s="111">
        <f>SUM(E211:E225)</f>
        <v>99605</v>
      </c>
      <c r="F210" s="111">
        <f>SUM(F211:F225)</f>
        <v>112505</v>
      </c>
      <c r="G210" s="111">
        <f>SUM(G211:G225)</f>
        <v>117505</v>
      </c>
    </row>
    <row r="211" spans="2:7" ht="12.75">
      <c r="B211" s="117">
        <v>610000</v>
      </c>
      <c r="C211" s="118" t="s">
        <v>178</v>
      </c>
      <c r="D211" s="114">
        <v>3133</v>
      </c>
      <c r="E211" s="114">
        <v>3133</v>
      </c>
      <c r="F211" s="114">
        <v>3133</v>
      </c>
      <c r="G211" s="114">
        <v>3133</v>
      </c>
    </row>
    <row r="212" spans="2:7" ht="12.75">
      <c r="B212" s="117">
        <v>620000</v>
      </c>
      <c r="C212" s="118" t="s">
        <v>179</v>
      </c>
      <c r="D212" s="108">
        <v>899</v>
      </c>
      <c r="E212" s="108">
        <v>899</v>
      </c>
      <c r="F212" s="108">
        <v>899</v>
      </c>
      <c r="G212" s="108">
        <v>899</v>
      </c>
    </row>
    <row r="213" spans="2:7" ht="12.75">
      <c r="B213" s="117">
        <v>630000</v>
      </c>
      <c r="C213" s="118" t="s">
        <v>180</v>
      </c>
      <c r="D213" s="108">
        <v>1573</v>
      </c>
      <c r="E213" s="108">
        <v>1573</v>
      </c>
      <c r="F213" s="108">
        <v>1573</v>
      </c>
      <c r="G213" s="108">
        <v>1573</v>
      </c>
    </row>
    <row r="214" spans="2:7" ht="12.75">
      <c r="B214" s="117">
        <v>637005</v>
      </c>
      <c r="C214" s="118" t="s">
        <v>375</v>
      </c>
      <c r="D214" s="108">
        <v>0</v>
      </c>
      <c r="E214" s="108">
        <v>15000</v>
      </c>
      <c r="F214" s="108">
        <v>15000</v>
      </c>
      <c r="G214" s="108">
        <v>15000</v>
      </c>
    </row>
    <row r="215" spans="2:7" ht="12.75">
      <c r="B215" s="117">
        <v>637005</v>
      </c>
      <c r="C215" s="118" t="s">
        <v>376</v>
      </c>
      <c r="D215" s="108">
        <v>0</v>
      </c>
      <c r="E215" s="108">
        <v>15000</v>
      </c>
      <c r="F215" s="108">
        <v>15000</v>
      </c>
      <c r="G215" s="108">
        <v>15000</v>
      </c>
    </row>
    <row r="216" spans="2:7" ht="12.75">
      <c r="B216" s="117">
        <v>637005</v>
      </c>
      <c r="C216" s="118" t="s">
        <v>181</v>
      </c>
      <c r="D216" s="108">
        <v>4000</v>
      </c>
      <c r="E216" s="108">
        <v>4000</v>
      </c>
      <c r="F216" s="108">
        <v>4000</v>
      </c>
      <c r="G216" s="108">
        <v>4000</v>
      </c>
    </row>
    <row r="217" spans="2:7" ht="12.75">
      <c r="B217" s="117">
        <v>641001</v>
      </c>
      <c r="C217" s="118" t="s">
        <v>403</v>
      </c>
      <c r="D217" s="108">
        <v>0</v>
      </c>
      <c r="E217" s="108">
        <v>0</v>
      </c>
      <c r="F217" s="108">
        <v>0</v>
      </c>
      <c r="G217" s="108">
        <v>3000</v>
      </c>
    </row>
    <row r="218" spans="2:7" ht="12.75">
      <c r="B218" s="117">
        <v>641001</v>
      </c>
      <c r="C218" s="118" t="s">
        <v>404</v>
      </c>
      <c r="D218" s="108">
        <v>0</v>
      </c>
      <c r="E218" s="108">
        <v>0</v>
      </c>
      <c r="F218" s="108">
        <v>0</v>
      </c>
      <c r="G218" s="108">
        <v>2000</v>
      </c>
    </row>
    <row r="219" spans="2:7" ht="12.75">
      <c r="B219" s="117">
        <v>641001</v>
      </c>
      <c r="C219" s="118" t="s">
        <v>390</v>
      </c>
      <c r="D219" s="108">
        <v>0</v>
      </c>
      <c r="E219" s="108">
        <v>0</v>
      </c>
      <c r="F219" s="108">
        <v>2500</v>
      </c>
      <c r="G219" s="108">
        <v>2500</v>
      </c>
    </row>
    <row r="220" spans="2:7" ht="12.75">
      <c r="B220" s="117">
        <v>641001</v>
      </c>
      <c r="C220" s="118" t="s">
        <v>391</v>
      </c>
      <c r="D220" s="108">
        <v>0</v>
      </c>
      <c r="E220" s="108">
        <v>0</v>
      </c>
      <c r="F220" s="108">
        <v>2500</v>
      </c>
      <c r="G220" s="108">
        <v>2500</v>
      </c>
    </row>
    <row r="221" spans="2:7" ht="12.75">
      <c r="B221" s="117">
        <v>641001</v>
      </c>
      <c r="C221" s="118" t="s">
        <v>392</v>
      </c>
      <c r="D221" s="108">
        <v>0</v>
      </c>
      <c r="E221" s="108">
        <v>0</v>
      </c>
      <c r="F221" s="108">
        <v>2000</v>
      </c>
      <c r="G221" s="108">
        <v>2000</v>
      </c>
    </row>
    <row r="222" spans="2:7" ht="12.75">
      <c r="B222" s="117">
        <v>641001</v>
      </c>
      <c r="C222" s="118" t="s">
        <v>393</v>
      </c>
      <c r="D222" s="108">
        <v>0</v>
      </c>
      <c r="E222" s="108">
        <v>0</v>
      </c>
      <c r="F222" s="108">
        <v>3500</v>
      </c>
      <c r="G222" s="108">
        <v>3500</v>
      </c>
    </row>
    <row r="223" spans="2:7" ht="12.75">
      <c r="B223" s="117">
        <v>641001</v>
      </c>
      <c r="C223" s="118" t="s">
        <v>394</v>
      </c>
      <c r="D223" s="108">
        <v>0</v>
      </c>
      <c r="E223" s="108">
        <v>0</v>
      </c>
      <c r="F223" s="108">
        <v>1900</v>
      </c>
      <c r="G223" s="108">
        <v>1900</v>
      </c>
    </row>
    <row r="224" spans="2:7" ht="12.75">
      <c r="B224" s="117">
        <v>641001</v>
      </c>
      <c r="C224" s="118" t="s">
        <v>395</v>
      </c>
      <c r="D224" s="108">
        <v>0</v>
      </c>
      <c r="E224" s="108">
        <v>0</v>
      </c>
      <c r="F224" s="108">
        <v>500</v>
      </c>
      <c r="G224" s="108">
        <v>500</v>
      </c>
    </row>
    <row r="225" spans="2:7" ht="12.75">
      <c r="B225" s="117">
        <v>641001</v>
      </c>
      <c r="C225" s="118" t="s">
        <v>182</v>
      </c>
      <c r="D225" s="108">
        <v>60000</v>
      </c>
      <c r="E225" s="108">
        <v>60000</v>
      </c>
      <c r="F225" s="108">
        <v>60000</v>
      </c>
      <c r="G225" s="108">
        <v>60000</v>
      </c>
    </row>
    <row r="226" spans="2:7" ht="12.75">
      <c r="B226" s="112"/>
      <c r="C226" s="105"/>
      <c r="D226" s="108"/>
      <c r="E226" s="108"/>
      <c r="F226" s="108"/>
      <c r="G226" s="108"/>
    </row>
    <row r="227" spans="2:7" ht="15.75">
      <c r="B227" s="109" t="s">
        <v>183</v>
      </c>
      <c r="C227" s="110" t="s">
        <v>184</v>
      </c>
      <c r="D227" s="111">
        <f>SUM(D228:D231)</f>
        <v>100200</v>
      </c>
      <c r="E227" s="111">
        <f>SUM(E228:E231)</f>
        <v>100200</v>
      </c>
      <c r="F227" s="111">
        <f>SUM(F228:F231)</f>
        <v>100200</v>
      </c>
      <c r="G227" s="111">
        <f>SUM(G228:G231)</f>
        <v>100200</v>
      </c>
    </row>
    <row r="228" spans="2:7" ht="12.75">
      <c r="B228" s="112">
        <v>632001</v>
      </c>
      <c r="C228" s="105" t="s">
        <v>185</v>
      </c>
      <c r="D228" s="108">
        <v>79000</v>
      </c>
      <c r="E228" s="108">
        <v>79000</v>
      </c>
      <c r="F228" s="108">
        <v>79000</v>
      </c>
      <c r="G228" s="108">
        <v>79000</v>
      </c>
    </row>
    <row r="229" spans="2:7" ht="12.75">
      <c r="B229" s="112">
        <v>632002</v>
      </c>
      <c r="C229" s="105" t="s">
        <v>186</v>
      </c>
      <c r="D229" s="108">
        <v>200</v>
      </c>
      <c r="E229" s="108">
        <v>200</v>
      </c>
      <c r="F229" s="108">
        <v>200</v>
      </c>
      <c r="G229" s="108">
        <v>200</v>
      </c>
    </row>
    <row r="230" spans="2:7" ht="12.75">
      <c r="B230" s="112">
        <v>637005</v>
      </c>
      <c r="C230" s="105" t="s">
        <v>187</v>
      </c>
      <c r="D230" s="108">
        <v>1000</v>
      </c>
      <c r="E230" s="108">
        <v>1000</v>
      </c>
      <c r="F230" s="108">
        <v>1000</v>
      </c>
      <c r="G230" s="108">
        <v>1000</v>
      </c>
    </row>
    <row r="231" spans="2:7" ht="12.75">
      <c r="B231" s="112">
        <v>641001</v>
      </c>
      <c r="C231" s="105" t="s">
        <v>188</v>
      </c>
      <c r="D231" s="108">
        <v>20000</v>
      </c>
      <c r="E231" s="108">
        <v>20000</v>
      </c>
      <c r="F231" s="108">
        <v>20000</v>
      </c>
      <c r="G231" s="108">
        <v>20000</v>
      </c>
    </row>
    <row r="232" spans="2:7" ht="12.75">
      <c r="B232" s="112"/>
      <c r="C232" s="105"/>
      <c r="D232" s="108"/>
      <c r="E232" s="108"/>
      <c r="F232" s="108"/>
      <c r="G232" s="108"/>
    </row>
    <row r="233" spans="2:7" ht="15.75">
      <c r="B233" s="109" t="s">
        <v>189</v>
      </c>
      <c r="C233" s="110" t="s">
        <v>190</v>
      </c>
      <c r="D233" s="111">
        <f>SUM(D234:D235)</f>
        <v>380</v>
      </c>
      <c r="E233" s="111">
        <f>SUM(E234:E235)</f>
        <v>380</v>
      </c>
      <c r="F233" s="111">
        <f>SUM(F234:F235)</f>
        <v>380</v>
      </c>
      <c r="G233" s="111">
        <f>SUM(G234:G235)</f>
        <v>380</v>
      </c>
    </row>
    <row r="234" spans="2:7" ht="12.75">
      <c r="B234" s="112">
        <v>632001</v>
      </c>
      <c r="C234" s="105" t="s">
        <v>191</v>
      </c>
      <c r="D234" s="108">
        <v>100</v>
      </c>
      <c r="E234" s="108">
        <v>100</v>
      </c>
      <c r="F234" s="108">
        <v>100</v>
      </c>
      <c r="G234" s="108">
        <v>100</v>
      </c>
    </row>
    <row r="235" spans="2:7" ht="12.75">
      <c r="B235" s="112">
        <v>632002</v>
      </c>
      <c r="C235" s="105" t="s">
        <v>192</v>
      </c>
      <c r="D235" s="108">
        <v>280</v>
      </c>
      <c r="E235" s="108">
        <v>280</v>
      </c>
      <c r="F235" s="108">
        <v>280</v>
      </c>
      <c r="G235" s="108">
        <v>280</v>
      </c>
    </row>
    <row r="236" spans="2:7" ht="12.75">
      <c r="B236" s="112"/>
      <c r="C236" s="105"/>
      <c r="D236" s="108"/>
      <c r="E236" s="108"/>
      <c r="F236" s="108"/>
      <c r="G236" s="108"/>
    </row>
    <row r="237" spans="2:7" ht="15.75">
      <c r="B237" s="109" t="s">
        <v>193</v>
      </c>
      <c r="C237" s="110" t="s">
        <v>194</v>
      </c>
      <c r="D237" s="111">
        <f>SUM(D238:D240)</f>
        <v>54000</v>
      </c>
      <c r="E237" s="111">
        <f>SUM(E238:E240)</f>
        <v>54000</v>
      </c>
      <c r="F237" s="111">
        <f>SUM(F238:F240)</f>
        <v>54000</v>
      </c>
      <c r="G237" s="111">
        <f>SUM(G238:G240)</f>
        <v>54000</v>
      </c>
    </row>
    <row r="238" spans="2:7" ht="12.75">
      <c r="B238" s="112">
        <v>642001</v>
      </c>
      <c r="C238" s="105" t="s">
        <v>195</v>
      </c>
      <c r="D238" s="108">
        <v>51000</v>
      </c>
      <c r="E238" s="108">
        <v>51000</v>
      </c>
      <c r="F238" s="108">
        <v>51000</v>
      </c>
      <c r="G238" s="108">
        <v>51000</v>
      </c>
    </row>
    <row r="239" spans="2:7" ht="12.75">
      <c r="B239" s="112">
        <v>644002</v>
      </c>
      <c r="C239" s="105" t="s">
        <v>196</v>
      </c>
      <c r="D239" s="108">
        <v>2000</v>
      </c>
      <c r="E239" s="108">
        <v>2000</v>
      </c>
      <c r="F239" s="108">
        <v>2000</v>
      </c>
      <c r="G239" s="108">
        <v>2000</v>
      </c>
    </row>
    <row r="240" spans="2:7" ht="12.75">
      <c r="B240" s="112">
        <v>637002</v>
      </c>
      <c r="C240" s="105" t="s">
        <v>197</v>
      </c>
      <c r="D240" s="108">
        <v>1000</v>
      </c>
      <c r="E240" s="108">
        <v>1000</v>
      </c>
      <c r="F240" s="108">
        <v>1000</v>
      </c>
      <c r="G240" s="108">
        <v>1000</v>
      </c>
    </row>
    <row r="241" spans="2:7" ht="14.25">
      <c r="B241" s="129"/>
      <c r="C241" s="130"/>
      <c r="D241" s="108"/>
      <c r="E241" s="108"/>
      <c r="F241" s="108"/>
      <c r="G241" s="108"/>
    </row>
    <row r="242" spans="2:7" ht="15.75">
      <c r="B242" s="109" t="s">
        <v>198</v>
      </c>
      <c r="C242" s="110" t="s">
        <v>199</v>
      </c>
      <c r="D242" s="111">
        <f>SUM(D243:D245)</f>
        <v>134000</v>
      </c>
      <c r="E242" s="111">
        <f>SUM(E243:E245)</f>
        <v>134000</v>
      </c>
      <c r="F242" s="111">
        <f>SUM(F243:F245)</f>
        <v>134000</v>
      </c>
      <c r="G242" s="111">
        <f>SUM(G243:G245)</f>
        <v>134000</v>
      </c>
    </row>
    <row r="243" spans="2:7" ht="12.75">
      <c r="B243" s="112">
        <v>641001</v>
      </c>
      <c r="C243" s="105" t="s">
        <v>200</v>
      </c>
      <c r="D243" s="108">
        <v>29000</v>
      </c>
      <c r="E243" s="108">
        <v>29000</v>
      </c>
      <c r="F243" s="108">
        <v>29000</v>
      </c>
      <c r="G243" s="108">
        <v>29000</v>
      </c>
    </row>
    <row r="244" spans="2:7" ht="12.75">
      <c r="B244" s="112">
        <v>641001</v>
      </c>
      <c r="C244" s="105" t="s">
        <v>201</v>
      </c>
      <c r="D244" s="114">
        <v>103000</v>
      </c>
      <c r="E244" s="114">
        <v>103000</v>
      </c>
      <c r="F244" s="114">
        <v>103000</v>
      </c>
      <c r="G244" s="114">
        <v>103000</v>
      </c>
    </row>
    <row r="245" spans="2:7" ht="12.75">
      <c r="B245" s="112">
        <v>635006</v>
      </c>
      <c r="C245" s="105" t="s">
        <v>202</v>
      </c>
      <c r="D245" s="114">
        <v>2000</v>
      </c>
      <c r="E245" s="114">
        <v>2000</v>
      </c>
      <c r="F245" s="114">
        <v>2000</v>
      </c>
      <c r="G245" s="114">
        <v>2000</v>
      </c>
    </row>
    <row r="246" spans="2:7" ht="12.75">
      <c r="B246" s="112"/>
      <c r="C246" s="105"/>
      <c r="D246" s="108"/>
      <c r="E246" s="108"/>
      <c r="F246" s="108"/>
      <c r="G246" s="108"/>
    </row>
    <row r="247" spans="2:7" ht="15.75">
      <c r="B247" s="109" t="s">
        <v>203</v>
      </c>
      <c r="C247" s="110" t="s">
        <v>204</v>
      </c>
      <c r="D247" s="111">
        <f>D248</f>
        <v>5000</v>
      </c>
      <c r="E247" s="111">
        <f>E248</f>
        <v>5000</v>
      </c>
      <c r="F247" s="111">
        <f>F248</f>
        <v>5000</v>
      </c>
      <c r="G247" s="111">
        <f>G248</f>
        <v>5000</v>
      </c>
    </row>
    <row r="248" spans="2:7" ht="12.75">
      <c r="B248" s="112">
        <v>641001</v>
      </c>
      <c r="C248" s="105" t="s">
        <v>205</v>
      </c>
      <c r="D248" s="108">
        <v>5000</v>
      </c>
      <c r="E248" s="108">
        <v>5000</v>
      </c>
      <c r="F248" s="108">
        <v>5000</v>
      </c>
      <c r="G248" s="108">
        <v>5000</v>
      </c>
    </row>
    <row r="249" spans="2:7" ht="12.75">
      <c r="B249" s="112"/>
      <c r="C249" s="105"/>
      <c r="D249" s="108"/>
      <c r="E249" s="108"/>
      <c r="F249" s="108"/>
      <c r="G249" s="108"/>
    </row>
    <row r="250" spans="2:7" ht="15.75">
      <c r="B250" s="109" t="s">
        <v>206</v>
      </c>
      <c r="C250" s="110" t="s">
        <v>207</v>
      </c>
      <c r="D250" s="111">
        <f>SUM(D251:D258)</f>
        <v>18204</v>
      </c>
      <c r="E250" s="111">
        <f>SUM(E251:E258)</f>
        <v>18204</v>
      </c>
      <c r="F250" s="111">
        <f>SUM(F251:F258)</f>
        <v>18204</v>
      </c>
      <c r="G250" s="111">
        <f>SUM(G251:G258)</f>
        <v>18204</v>
      </c>
    </row>
    <row r="251" spans="2:7" ht="12.75">
      <c r="B251" s="112" t="s">
        <v>208</v>
      </c>
      <c r="C251" s="105" t="s">
        <v>209</v>
      </c>
      <c r="D251" s="108">
        <v>4000</v>
      </c>
      <c r="E251" s="108">
        <v>4000</v>
      </c>
      <c r="F251" s="108">
        <v>4000</v>
      </c>
      <c r="G251" s="108">
        <v>4000</v>
      </c>
    </row>
    <row r="252" spans="2:7" ht="12.75">
      <c r="B252" s="112" t="s">
        <v>210</v>
      </c>
      <c r="C252" s="105" t="s">
        <v>211</v>
      </c>
      <c r="D252" s="108">
        <v>11710</v>
      </c>
      <c r="E252" s="108">
        <v>11710</v>
      </c>
      <c r="F252" s="108">
        <v>11710</v>
      </c>
      <c r="G252" s="108">
        <v>11710</v>
      </c>
    </row>
    <row r="253" spans="2:7" ht="12.75">
      <c r="B253" s="112">
        <v>642006</v>
      </c>
      <c r="C253" s="105" t="s">
        <v>212</v>
      </c>
      <c r="D253" s="108">
        <v>1223</v>
      </c>
      <c r="E253" s="108">
        <v>1223</v>
      </c>
      <c r="F253" s="108">
        <v>1223</v>
      </c>
      <c r="G253" s="108">
        <v>1223</v>
      </c>
    </row>
    <row r="254" spans="2:7" ht="12.75">
      <c r="B254" s="112">
        <v>642006</v>
      </c>
      <c r="C254" s="105" t="s">
        <v>213</v>
      </c>
      <c r="D254" s="108">
        <v>318</v>
      </c>
      <c r="E254" s="108">
        <v>318</v>
      </c>
      <c r="F254" s="108">
        <v>318</v>
      </c>
      <c r="G254" s="108">
        <v>318</v>
      </c>
    </row>
    <row r="255" spans="2:7" ht="12.75">
      <c r="B255" s="112">
        <v>642006</v>
      </c>
      <c r="C255" s="105" t="s">
        <v>214</v>
      </c>
      <c r="D255" s="108">
        <v>344</v>
      </c>
      <c r="E255" s="108">
        <v>344</v>
      </c>
      <c r="F255" s="108">
        <v>344</v>
      </c>
      <c r="G255" s="108">
        <v>344</v>
      </c>
    </row>
    <row r="256" spans="2:7" ht="12.75">
      <c r="B256" s="112">
        <v>642006</v>
      </c>
      <c r="C256" s="105" t="s">
        <v>215</v>
      </c>
      <c r="D256" s="108">
        <v>33</v>
      </c>
      <c r="E256" s="108">
        <v>33</v>
      </c>
      <c r="F256" s="108">
        <v>33</v>
      </c>
      <c r="G256" s="108">
        <v>33</v>
      </c>
    </row>
    <row r="257" spans="2:7" ht="12.75">
      <c r="B257" s="112">
        <v>642006</v>
      </c>
      <c r="C257" s="105" t="s">
        <v>216</v>
      </c>
      <c r="D257" s="108">
        <v>406</v>
      </c>
      <c r="E257" s="108">
        <v>406</v>
      </c>
      <c r="F257" s="108">
        <v>406</v>
      </c>
      <c r="G257" s="108">
        <v>406</v>
      </c>
    </row>
    <row r="258" spans="2:7" ht="12.75">
      <c r="B258" s="112">
        <v>642006</v>
      </c>
      <c r="C258" s="105" t="s">
        <v>217</v>
      </c>
      <c r="D258" s="108">
        <v>170</v>
      </c>
      <c r="E258" s="108">
        <v>170</v>
      </c>
      <c r="F258" s="108">
        <v>170</v>
      </c>
      <c r="G258" s="108">
        <v>170</v>
      </c>
    </row>
    <row r="259" spans="2:7" ht="12.75">
      <c r="B259" s="112"/>
      <c r="C259" s="105"/>
      <c r="D259" s="108"/>
      <c r="E259" s="108"/>
      <c r="F259" s="108"/>
      <c r="G259" s="108"/>
    </row>
    <row r="260" spans="2:7" ht="15.75">
      <c r="B260" s="131" t="s">
        <v>218</v>
      </c>
      <c r="C260" s="110" t="s">
        <v>219</v>
      </c>
      <c r="D260" s="111">
        <f>SUM(D261:D263)</f>
        <v>18077</v>
      </c>
      <c r="E260" s="111">
        <f>SUM(E261:E263)</f>
        <v>18077</v>
      </c>
      <c r="F260" s="111">
        <f>SUM(F261:F263)</f>
        <v>18077</v>
      </c>
      <c r="G260" s="111">
        <f>SUM(G261:G263)</f>
        <v>18077</v>
      </c>
    </row>
    <row r="261" spans="2:7" ht="12.75">
      <c r="B261" s="132">
        <v>610000</v>
      </c>
      <c r="C261" s="105" t="s">
        <v>220</v>
      </c>
      <c r="D261" s="108">
        <v>12705</v>
      </c>
      <c r="E261" s="108">
        <v>12705</v>
      </c>
      <c r="F261" s="108">
        <v>12705</v>
      </c>
      <c r="G261" s="108">
        <v>12705</v>
      </c>
    </row>
    <row r="262" spans="2:7" ht="12.75">
      <c r="B262" s="132">
        <v>620000</v>
      </c>
      <c r="C262" s="105" t="s">
        <v>72</v>
      </c>
      <c r="D262" s="108">
        <v>4432</v>
      </c>
      <c r="E262" s="108">
        <v>4432</v>
      </c>
      <c r="F262" s="108">
        <v>4432</v>
      </c>
      <c r="G262" s="108">
        <v>4432</v>
      </c>
    </row>
    <row r="263" spans="2:7" ht="12.75">
      <c r="B263" s="132">
        <v>633000</v>
      </c>
      <c r="C263" s="105" t="s">
        <v>174</v>
      </c>
      <c r="D263" s="108">
        <v>940</v>
      </c>
      <c r="E263" s="108">
        <v>940</v>
      </c>
      <c r="F263" s="108">
        <v>940</v>
      </c>
      <c r="G263" s="108">
        <v>940</v>
      </c>
    </row>
    <row r="264" spans="2:7" ht="12.75">
      <c r="B264" s="113"/>
      <c r="C264" s="108"/>
      <c r="D264" s="108"/>
      <c r="E264" s="108"/>
      <c r="F264" s="108"/>
      <c r="G264" s="108"/>
    </row>
    <row r="265" spans="2:7" ht="15.75">
      <c r="B265" s="109" t="s">
        <v>221</v>
      </c>
      <c r="C265" s="110" t="s">
        <v>222</v>
      </c>
      <c r="D265" s="111">
        <f>SUM(D266:D272)</f>
        <v>494013</v>
      </c>
      <c r="E265" s="111">
        <f>SUM(E266:E272)</f>
        <v>494013</v>
      </c>
      <c r="F265" s="111">
        <f>SUM(F266:F272)</f>
        <v>494013</v>
      </c>
      <c r="G265" s="111">
        <f>SUM(G266:G272)</f>
        <v>494013</v>
      </c>
    </row>
    <row r="266" spans="2:7" ht="12.75">
      <c r="B266" s="112">
        <v>610000</v>
      </c>
      <c r="C266" s="105" t="s">
        <v>71</v>
      </c>
      <c r="D266" s="108">
        <v>251300</v>
      </c>
      <c r="E266" s="108">
        <v>251300</v>
      </c>
      <c r="F266" s="108">
        <v>251300</v>
      </c>
      <c r="G266" s="108">
        <v>251300</v>
      </c>
    </row>
    <row r="267" spans="2:7" ht="12.75">
      <c r="B267" s="112">
        <v>620000</v>
      </c>
      <c r="C267" s="105" t="s">
        <v>72</v>
      </c>
      <c r="D267" s="108">
        <v>87928</v>
      </c>
      <c r="E267" s="108">
        <v>87928</v>
      </c>
      <c r="F267" s="108">
        <v>87928</v>
      </c>
      <c r="G267" s="108">
        <v>87928</v>
      </c>
    </row>
    <row r="268" spans="2:7" ht="12.75">
      <c r="B268" s="112">
        <v>630000</v>
      </c>
      <c r="C268" s="105" t="s">
        <v>174</v>
      </c>
      <c r="D268" s="108">
        <v>120000</v>
      </c>
      <c r="E268" s="108">
        <v>120000</v>
      </c>
      <c r="F268" s="108">
        <v>120000</v>
      </c>
      <c r="G268" s="108">
        <v>120000</v>
      </c>
    </row>
    <row r="269" spans="2:7" ht="12.75">
      <c r="B269" s="112">
        <v>635006</v>
      </c>
      <c r="C269" s="105" t="s">
        <v>223</v>
      </c>
      <c r="D269" s="108">
        <v>15000</v>
      </c>
      <c r="E269" s="108">
        <v>15000</v>
      </c>
      <c r="F269" s="108">
        <v>15000</v>
      </c>
      <c r="G269" s="108">
        <v>15000</v>
      </c>
    </row>
    <row r="270" spans="2:7" ht="12.75">
      <c r="B270" s="112">
        <v>630000</v>
      </c>
      <c r="C270" s="105" t="s">
        <v>349</v>
      </c>
      <c r="D270" s="108">
        <v>2500</v>
      </c>
      <c r="E270" s="108">
        <v>2500</v>
      </c>
      <c r="F270" s="108">
        <v>2500</v>
      </c>
      <c r="G270" s="108">
        <v>2500</v>
      </c>
    </row>
    <row r="271" spans="2:7" ht="12.75">
      <c r="B271" s="112">
        <v>637005</v>
      </c>
      <c r="C271" s="105" t="s">
        <v>224</v>
      </c>
      <c r="D271" s="108">
        <v>2000</v>
      </c>
      <c r="E271" s="108">
        <v>2000</v>
      </c>
      <c r="F271" s="108">
        <v>2000</v>
      </c>
      <c r="G271" s="108">
        <v>2000</v>
      </c>
    </row>
    <row r="272" spans="2:7" ht="12.75">
      <c r="B272" s="112"/>
      <c r="C272" s="105" t="s">
        <v>225</v>
      </c>
      <c r="D272" s="114">
        <v>15285</v>
      </c>
      <c r="E272" s="114">
        <v>15285</v>
      </c>
      <c r="F272" s="114">
        <v>15285</v>
      </c>
      <c r="G272" s="114">
        <v>15285</v>
      </c>
    </row>
    <row r="273" spans="2:7" ht="12.75">
      <c r="B273" s="112"/>
      <c r="C273" s="105"/>
      <c r="D273" s="108"/>
      <c r="E273" s="108"/>
      <c r="F273" s="108"/>
      <c r="G273" s="108"/>
    </row>
    <row r="274" spans="2:7" ht="15.75">
      <c r="B274" s="109" t="s">
        <v>226</v>
      </c>
      <c r="C274" s="110" t="s">
        <v>227</v>
      </c>
      <c r="D274" s="111">
        <f>SUM(D275:D297)</f>
        <v>1131150</v>
      </c>
      <c r="E274" s="111">
        <f>SUM(E275:E297)</f>
        <v>1131150</v>
      </c>
      <c r="F274" s="111">
        <f>SUM(F275:F297)</f>
        <v>1131150</v>
      </c>
      <c r="G274" s="111">
        <f>SUM(G275:G297)</f>
        <v>1131150</v>
      </c>
    </row>
    <row r="275" spans="2:7" ht="12.75">
      <c r="B275" s="112">
        <v>600000</v>
      </c>
      <c r="C275" s="106" t="s">
        <v>228</v>
      </c>
      <c r="D275" s="108">
        <v>460000</v>
      </c>
      <c r="E275" s="108">
        <v>460000</v>
      </c>
      <c r="F275" s="108">
        <v>460000</v>
      </c>
      <c r="G275" s="108">
        <v>460000</v>
      </c>
    </row>
    <row r="276" spans="2:7" ht="12.75">
      <c r="B276" s="112"/>
      <c r="C276" s="105" t="s">
        <v>229</v>
      </c>
      <c r="D276" s="108">
        <v>1200</v>
      </c>
      <c r="E276" s="108">
        <v>1200</v>
      </c>
      <c r="F276" s="108">
        <v>1200</v>
      </c>
      <c r="G276" s="108">
        <v>1200</v>
      </c>
    </row>
    <row r="277" spans="2:7" ht="12.75">
      <c r="B277" s="112"/>
      <c r="C277" s="105" t="s">
        <v>230</v>
      </c>
      <c r="D277" s="114">
        <v>410</v>
      </c>
      <c r="E277" s="114">
        <v>410</v>
      </c>
      <c r="F277" s="114">
        <v>410</v>
      </c>
      <c r="G277" s="114">
        <v>410</v>
      </c>
    </row>
    <row r="278" spans="2:7" ht="12.75">
      <c r="B278" s="112"/>
      <c r="C278" s="105" t="s">
        <v>231</v>
      </c>
      <c r="D278" s="114">
        <v>6200</v>
      </c>
      <c r="E278" s="114">
        <v>6200</v>
      </c>
      <c r="F278" s="114">
        <v>6200</v>
      </c>
      <c r="G278" s="114">
        <v>6200</v>
      </c>
    </row>
    <row r="279" spans="2:7" ht="12.75">
      <c r="B279" s="112"/>
      <c r="C279" s="105" t="s">
        <v>232</v>
      </c>
      <c r="D279" s="114">
        <v>9500</v>
      </c>
      <c r="E279" s="114">
        <v>9500</v>
      </c>
      <c r="F279" s="114">
        <v>9500</v>
      </c>
      <c r="G279" s="114">
        <v>9500</v>
      </c>
    </row>
    <row r="280" spans="2:7" ht="12.75">
      <c r="B280" s="112"/>
      <c r="C280" s="105" t="s">
        <v>233</v>
      </c>
      <c r="D280" s="108">
        <v>14364</v>
      </c>
      <c r="E280" s="108">
        <v>14364</v>
      </c>
      <c r="F280" s="108">
        <v>14364</v>
      </c>
      <c r="G280" s="108">
        <v>14364</v>
      </c>
    </row>
    <row r="281" spans="2:7" ht="12.75">
      <c r="B281" s="112"/>
      <c r="C281" s="105" t="s">
        <v>234</v>
      </c>
      <c r="D281" s="108">
        <v>87666</v>
      </c>
      <c r="E281" s="108">
        <v>87666</v>
      </c>
      <c r="F281" s="108">
        <v>87666</v>
      </c>
      <c r="G281" s="108">
        <v>87666</v>
      </c>
    </row>
    <row r="282" spans="2:7" ht="12.75">
      <c r="B282" s="112"/>
      <c r="C282" s="105" t="s">
        <v>235</v>
      </c>
      <c r="D282" s="108">
        <v>3268</v>
      </c>
      <c r="E282" s="108">
        <v>3268</v>
      </c>
      <c r="F282" s="108">
        <v>3268</v>
      </c>
      <c r="G282" s="108">
        <v>3268</v>
      </c>
    </row>
    <row r="283" spans="2:7" ht="12.75">
      <c r="B283" s="112"/>
      <c r="C283" s="105" t="s">
        <v>236</v>
      </c>
      <c r="D283" s="108">
        <v>333</v>
      </c>
      <c r="E283" s="108">
        <v>333</v>
      </c>
      <c r="F283" s="108">
        <v>333</v>
      </c>
      <c r="G283" s="108">
        <v>333</v>
      </c>
    </row>
    <row r="284" spans="2:7" ht="12.75">
      <c r="B284" s="112"/>
      <c r="C284" s="105" t="s">
        <v>237</v>
      </c>
      <c r="D284" s="108">
        <v>0</v>
      </c>
      <c r="E284" s="108">
        <v>0</v>
      </c>
      <c r="F284" s="108">
        <v>0</v>
      </c>
      <c r="G284" s="108">
        <v>0</v>
      </c>
    </row>
    <row r="285" spans="2:7" ht="12.75">
      <c r="B285" s="112"/>
      <c r="C285" s="105" t="s">
        <v>348</v>
      </c>
      <c r="D285" s="108">
        <v>1500</v>
      </c>
      <c r="E285" s="108">
        <v>1500</v>
      </c>
      <c r="F285" s="108">
        <v>1500</v>
      </c>
      <c r="G285" s="108">
        <v>1500</v>
      </c>
    </row>
    <row r="286" spans="2:7" ht="12.75">
      <c r="B286" s="112">
        <v>637005</v>
      </c>
      <c r="C286" s="105" t="s">
        <v>238</v>
      </c>
      <c r="D286" s="108">
        <v>1000</v>
      </c>
      <c r="E286" s="108">
        <v>1000</v>
      </c>
      <c r="F286" s="108">
        <v>1000</v>
      </c>
      <c r="G286" s="108">
        <v>1000</v>
      </c>
    </row>
    <row r="287" spans="2:7" ht="12.75">
      <c r="B287" s="112">
        <v>600000</v>
      </c>
      <c r="C287" s="106" t="s">
        <v>239</v>
      </c>
      <c r="D287" s="108">
        <v>460000</v>
      </c>
      <c r="E287" s="108">
        <v>460000</v>
      </c>
      <c r="F287" s="108">
        <v>460000</v>
      </c>
      <c r="G287" s="108">
        <v>460000</v>
      </c>
    </row>
    <row r="288" spans="2:7" ht="12.75">
      <c r="B288" s="112"/>
      <c r="C288" s="105" t="s">
        <v>240</v>
      </c>
      <c r="D288" s="114">
        <v>1200</v>
      </c>
      <c r="E288" s="114">
        <v>1200</v>
      </c>
      <c r="F288" s="114">
        <v>1200</v>
      </c>
      <c r="G288" s="114">
        <v>1200</v>
      </c>
    </row>
    <row r="289" spans="2:7" ht="12.75">
      <c r="B289" s="112"/>
      <c r="C289" s="105" t="s">
        <v>241</v>
      </c>
      <c r="D289" s="114">
        <v>380</v>
      </c>
      <c r="E289" s="114">
        <v>380</v>
      </c>
      <c r="F289" s="114">
        <v>380</v>
      </c>
      <c r="G289" s="114">
        <v>380</v>
      </c>
    </row>
    <row r="290" spans="2:7" ht="12.75">
      <c r="B290" s="112"/>
      <c r="C290" s="105" t="s">
        <v>54</v>
      </c>
      <c r="D290" s="114">
        <v>300</v>
      </c>
      <c r="E290" s="114">
        <v>300</v>
      </c>
      <c r="F290" s="114">
        <v>300</v>
      </c>
      <c r="G290" s="114">
        <v>300</v>
      </c>
    </row>
    <row r="291" spans="2:7" ht="12.75">
      <c r="B291" s="112"/>
      <c r="C291" s="105" t="s">
        <v>242</v>
      </c>
      <c r="D291" s="114">
        <v>9000</v>
      </c>
      <c r="E291" s="114">
        <v>9000</v>
      </c>
      <c r="F291" s="114">
        <v>9000</v>
      </c>
      <c r="G291" s="114">
        <v>9000</v>
      </c>
    </row>
    <row r="292" spans="2:7" ht="12.75">
      <c r="B292" s="112"/>
      <c r="C292" s="105" t="s">
        <v>243</v>
      </c>
      <c r="D292" s="108">
        <v>12654</v>
      </c>
      <c r="E292" s="108">
        <v>12654</v>
      </c>
      <c r="F292" s="108">
        <v>12654</v>
      </c>
      <c r="G292" s="108">
        <v>12654</v>
      </c>
    </row>
    <row r="293" spans="2:7" ht="12.75">
      <c r="B293" s="112"/>
      <c r="C293" s="105" t="s">
        <v>244</v>
      </c>
      <c r="D293" s="108">
        <v>57342</v>
      </c>
      <c r="E293" s="108">
        <v>57342</v>
      </c>
      <c r="F293" s="108">
        <v>57342</v>
      </c>
      <c r="G293" s="108">
        <v>57342</v>
      </c>
    </row>
    <row r="294" spans="2:7" ht="12.75">
      <c r="B294" s="112"/>
      <c r="C294" s="105" t="s">
        <v>245</v>
      </c>
      <c r="D294" s="108">
        <v>2000</v>
      </c>
      <c r="E294" s="108">
        <v>2000</v>
      </c>
      <c r="F294" s="108">
        <v>2000</v>
      </c>
      <c r="G294" s="108">
        <v>2000</v>
      </c>
    </row>
    <row r="295" spans="2:7" ht="12.75">
      <c r="B295" s="112"/>
      <c r="C295" s="105" t="s">
        <v>246</v>
      </c>
      <c r="D295" s="108">
        <v>333</v>
      </c>
      <c r="E295" s="108">
        <v>333</v>
      </c>
      <c r="F295" s="108">
        <v>333</v>
      </c>
      <c r="G295" s="108">
        <v>333</v>
      </c>
    </row>
    <row r="296" spans="2:7" ht="12.75">
      <c r="B296" s="112"/>
      <c r="C296" s="105" t="s">
        <v>348</v>
      </c>
      <c r="D296" s="108">
        <v>1500</v>
      </c>
      <c r="E296" s="108">
        <v>1500</v>
      </c>
      <c r="F296" s="108">
        <v>1500</v>
      </c>
      <c r="G296" s="108">
        <v>1500</v>
      </c>
    </row>
    <row r="297" spans="2:7" ht="12.75">
      <c r="B297" s="112">
        <v>637005</v>
      </c>
      <c r="C297" s="105" t="s">
        <v>238</v>
      </c>
      <c r="D297" s="108">
        <v>1000</v>
      </c>
      <c r="E297" s="108">
        <v>1000</v>
      </c>
      <c r="F297" s="108">
        <v>1000</v>
      </c>
      <c r="G297" s="108">
        <v>1000</v>
      </c>
    </row>
    <row r="298" spans="2:7" ht="12.75">
      <c r="B298" s="113"/>
      <c r="C298" s="108"/>
      <c r="D298" s="108"/>
      <c r="E298" s="108"/>
      <c r="F298" s="108"/>
      <c r="G298" s="108"/>
    </row>
    <row r="299" spans="2:7" ht="12.75">
      <c r="B299" s="113"/>
      <c r="C299" s="108"/>
      <c r="D299" s="108"/>
      <c r="E299" s="108"/>
      <c r="F299" s="108"/>
      <c r="G299" s="108"/>
    </row>
    <row r="300" spans="2:7" ht="15.75">
      <c r="B300" s="133" t="s">
        <v>377</v>
      </c>
      <c r="C300" s="134" t="s">
        <v>378</v>
      </c>
      <c r="D300" s="134">
        <f>SUM(D301:D302)</f>
        <v>0</v>
      </c>
      <c r="E300" s="134">
        <f>SUM(E301:E302)</f>
        <v>250</v>
      </c>
      <c r="F300" s="134">
        <f>SUM(F301:F302)</f>
        <v>250</v>
      </c>
      <c r="G300" s="134">
        <f>SUM(G301:G302)</f>
        <v>250</v>
      </c>
    </row>
    <row r="301" spans="2:7" ht="12.75">
      <c r="B301" s="113">
        <v>642004</v>
      </c>
      <c r="C301" s="107" t="s">
        <v>379</v>
      </c>
      <c r="D301" s="108">
        <v>0</v>
      </c>
      <c r="E301" s="108">
        <v>137</v>
      </c>
      <c r="F301" s="108">
        <v>137</v>
      </c>
      <c r="G301" s="108">
        <v>137</v>
      </c>
    </row>
    <row r="302" spans="2:7" ht="12.75">
      <c r="B302" s="113">
        <v>642004</v>
      </c>
      <c r="C302" s="107" t="s">
        <v>380</v>
      </c>
      <c r="D302" s="108">
        <v>0</v>
      </c>
      <c r="E302" s="108">
        <v>113</v>
      </c>
      <c r="F302" s="108">
        <v>113</v>
      </c>
      <c r="G302" s="108">
        <v>113</v>
      </c>
    </row>
    <row r="303" spans="2:7" ht="12.75">
      <c r="B303" s="113"/>
      <c r="C303" s="108"/>
      <c r="D303" s="108"/>
      <c r="E303" s="108"/>
      <c r="F303" s="108"/>
      <c r="G303" s="108"/>
    </row>
    <row r="304" spans="2:7" ht="12.75">
      <c r="B304" s="113"/>
      <c r="C304" s="108"/>
      <c r="D304" s="108"/>
      <c r="E304" s="108"/>
      <c r="F304" s="108"/>
      <c r="G304" s="108"/>
    </row>
    <row r="305" spans="2:7" ht="15.75">
      <c r="B305" s="135" t="s">
        <v>247</v>
      </c>
      <c r="C305" s="120" t="s">
        <v>248</v>
      </c>
      <c r="D305" s="111">
        <f>SUM(D306:D308)</f>
        <v>747141</v>
      </c>
      <c r="E305" s="111">
        <f>SUM(E306:E308)</f>
        <v>747141</v>
      </c>
      <c r="F305" s="111">
        <f>SUM(F306:F308)</f>
        <v>747141</v>
      </c>
      <c r="G305" s="111">
        <f>SUM(G306:G308)</f>
        <v>747141</v>
      </c>
    </row>
    <row r="306" spans="2:7" ht="12.75">
      <c r="B306" s="112">
        <v>600000</v>
      </c>
      <c r="C306" s="105" t="s">
        <v>249</v>
      </c>
      <c r="D306" s="108">
        <v>412803</v>
      </c>
      <c r="E306" s="108">
        <v>412803</v>
      </c>
      <c r="F306" s="108">
        <v>412803</v>
      </c>
      <c r="G306" s="108">
        <v>412803</v>
      </c>
    </row>
    <row r="307" spans="2:7" ht="12.75">
      <c r="B307" s="112">
        <v>642005</v>
      </c>
      <c r="C307" s="105" t="s">
        <v>250</v>
      </c>
      <c r="D307" s="108">
        <v>252297</v>
      </c>
      <c r="E307" s="108">
        <v>252297</v>
      </c>
      <c r="F307" s="108">
        <v>252297</v>
      </c>
      <c r="G307" s="108">
        <v>252297</v>
      </c>
    </row>
    <row r="308" spans="2:7" ht="12.75">
      <c r="B308" s="112">
        <v>642005</v>
      </c>
      <c r="C308" s="105" t="s">
        <v>251</v>
      </c>
      <c r="D308" s="108">
        <v>82041</v>
      </c>
      <c r="E308" s="108">
        <v>82041</v>
      </c>
      <c r="F308" s="108">
        <v>82041</v>
      </c>
      <c r="G308" s="108">
        <v>82041</v>
      </c>
    </row>
    <row r="309" spans="2:7" ht="12.75">
      <c r="B309" s="112"/>
      <c r="C309" s="105"/>
      <c r="D309" s="108"/>
      <c r="E309" s="108"/>
      <c r="F309" s="108"/>
      <c r="G309" s="108"/>
    </row>
    <row r="310" spans="2:7" ht="15.75">
      <c r="B310" s="122" t="s">
        <v>247</v>
      </c>
      <c r="C310" s="120" t="s">
        <v>252</v>
      </c>
      <c r="D310" s="125">
        <f>SUM(D311:D312)</f>
        <v>16805</v>
      </c>
      <c r="E310" s="125">
        <f>SUM(E311:E312)</f>
        <v>16555</v>
      </c>
      <c r="F310" s="125">
        <f>SUM(F311:F312)</f>
        <v>16555</v>
      </c>
      <c r="G310" s="125">
        <f>SUM(G311:G312)</f>
        <v>16555</v>
      </c>
    </row>
    <row r="311" spans="2:7" ht="12.75">
      <c r="B311" s="112">
        <v>647011</v>
      </c>
      <c r="C311" s="105" t="s">
        <v>253</v>
      </c>
      <c r="D311" s="114">
        <v>250</v>
      </c>
      <c r="E311" s="114">
        <v>0</v>
      </c>
      <c r="F311" s="114">
        <v>0</v>
      </c>
      <c r="G311" s="114">
        <v>0</v>
      </c>
    </row>
    <row r="312" spans="2:7" ht="12.75">
      <c r="B312" s="117">
        <v>642004</v>
      </c>
      <c r="C312" s="118" t="s">
        <v>254</v>
      </c>
      <c r="D312" s="118">
        <v>16555</v>
      </c>
      <c r="E312" s="118">
        <v>16555</v>
      </c>
      <c r="F312" s="118">
        <v>16555</v>
      </c>
      <c r="G312" s="118">
        <v>16555</v>
      </c>
    </row>
    <row r="313" spans="2:7" ht="12.75">
      <c r="B313" s="117"/>
      <c r="C313" s="118"/>
      <c r="D313" s="118"/>
      <c r="E313" s="118"/>
      <c r="F313" s="118"/>
      <c r="G313" s="118"/>
    </row>
    <row r="314" spans="2:7" ht="15.75">
      <c r="B314" s="135" t="s">
        <v>255</v>
      </c>
      <c r="C314" s="120" t="s">
        <v>256</v>
      </c>
      <c r="D314" s="111">
        <f>SUM(D315:D317)</f>
        <v>276782</v>
      </c>
      <c r="E314" s="111">
        <f>SUM(E315:E317)</f>
        <v>276782</v>
      </c>
      <c r="F314" s="111">
        <f>SUM(F315:F317)</f>
        <v>276782</v>
      </c>
      <c r="G314" s="111">
        <f>SUM(G315:G317)</f>
        <v>276782</v>
      </c>
    </row>
    <row r="315" spans="2:7" ht="12.75">
      <c r="B315" s="112">
        <v>600000</v>
      </c>
      <c r="C315" s="105" t="s">
        <v>257</v>
      </c>
      <c r="D315" s="108">
        <v>273132</v>
      </c>
      <c r="E315" s="108">
        <v>273782</v>
      </c>
      <c r="F315" s="108">
        <v>273782</v>
      </c>
      <c r="G315" s="108">
        <v>273782</v>
      </c>
    </row>
    <row r="316" spans="2:7" ht="12.75">
      <c r="B316" s="112"/>
      <c r="C316" s="105" t="s">
        <v>258</v>
      </c>
      <c r="D316" s="108">
        <v>650</v>
      </c>
      <c r="E316" s="108">
        <v>0</v>
      </c>
      <c r="F316" s="108">
        <v>0</v>
      </c>
      <c r="G316" s="108">
        <v>0</v>
      </c>
    </row>
    <row r="317" spans="2:7" ht="12.75">
      <c r="B317" s="112"/>
      <c r="C317" s="105" t="s">
        <v>242</v>
      </c>
      <c r="D317" s="108">
        <v>3000</v>
      </c>
      <c r="E317" s="108">
        <v>3000</v>
      </c>
      <c r="F317" s="108">
        <v>3000</v>
      </c>
      <c r="G317" s="108">
        <v>3000</v>
      </c>
    </row>
    <row r="318" spans="2:7" ht="12.75">
      <c r="B318" s="112"/>
      <c r="C318" s="105"/>
      <c r="D318" s="108"/>
      <c r="E318" s="108"/>
      <c r="F318" s="108"/>
      <c r="G318" s="108"/>
    </row>
    <row r="319" spans="2:7" ht="15.75">
      <c r="B319" s="109" t="s">
        <v>259</v>
      </c>
      <c r="C319" s="110" t="s">
        <v>260</v>
      </c>
      <c r="D319" s="111">
        <f>D320+D327+D330+D333</f>
        <v>89948</v>
      </c>
      <c r="E319" s="111">
        <f>E320+E327+E330+E333</f>
        <v>89948</v>
      </c>
      <c r="F319" s="111">
        <f>F320+F327+F330+F333</f>
        <v>89948</v>
      </c>
      <c r="G319" s="111">
        <f>G320+G327+G330+G333</f>
        <v>89948</v>
      </c>
    </row>
    <row r="320" spans="2:7" ht="12.75">
      <c r="B320" s="136" t="s">
        <v>261</v>
      </c>
      <c r="C320" s="137" t="s">
        <v>262</v>
      </c>
      <c r="D320" s="138">
        <f>SUM(D321:D325)</f>
        <v>67000</v>
      </c>
      <c r="E320" s="138">
        <f>SUM(E321:E325)</f>
        <v>67000</v>
      </c>
      <c r="F320" s="138">
        <f>SUM(F321:F325)</f>
        <v>67000</v>
      </c>
      <c r="G320" s="138">
        <f>SUM(G321:G325)</f>
        <v>67000</v>
      </c>
    </row>
    <row r="321" spans="2:7" ht="12.75">
      <c r="B321" s="112">
        <v>610000</v>
      </c>
      <c r="C321" s="105" t="s">
        <v>263</v>
      </c>
      <c r="D321" s="108">
        <v>43900</v>
      </c>
      <c r="E321" s="108">
        <v>43900</v>
      </c>
      <c r="F321" s="108">
        <v>43900</v>
      </c>
      <c r="G321" s="108">
        <v>43900</v>
      </c>
    </row>
    <row r="322" spans="2:7" ht="12.75">
      <c r="B322" s="112">
        <v>620000</v>
      </c>
      <c r="C322" s="105" t="s">
        <v>72</v>
      </c>
      <c r="D322" s="108">
        <v>15400</v>
      </c>
      <c r="E322" s="108">
        <v>15400</v>
      </c>
      <c r="F322" s="108">
        <v>15400</v>
      </c>
      <c r="G322" s="108">
        <v>15400</v>
      </c>
    </row>
    <row r="323" spans="2:7" ht="12.75">
      <c r="B323" s="112">
        <v>630000</v>
      </c>
      <c r="C323" s="105" t="s">
        <v>264</v>
      </c>
      <c r="D323" s="114">
        <v>500</v>
      </c>
      <c r="E323" s="114">
        <v>500</v>
      </c>
      <c r="F323" s="114">
        <v>500</v>
      </c>
      <c r="G323" s="114">
        <v>500</v>
      </c>
    </row>
    <row r="324" spans="2:7" ht="12.75">
      <c r="B324" s="112">
        <v>630000</v>
      </c>
      <c r="C324" s="105" t="s">
        <v>174</v>
      </c>
      <c r="D324" s="108">
        <v>7200</v>
      </c>
      <c r="E324" s="108">
        <v>7200</v>
      </c>
      <c r="F324" s="108">
        <v>7200</v>
      </c>
      <c r="G324" s="108">
        <v>7200</v>
      </c>
    </row>
    <row r="325" spans="2:7" ht="12.75">
      <c r="B325" s="112">
        <v>637005</v>
      </c>
      <c r="C325" s="105" t="s">
        <v>265</v>
      </c>
      <c r="D325" s="114"/>
      <c r="E325" s="114"/>
      <c r="F325" s="114"/>
      <c r="G325" s="114"/>
    </row>
    <row r="326" spans="2:7" ht="12.75">
      <c r="B326" s="112"/>
      <c r="C326" s="105"/>
      <c r="D326" s="108"/>
      <c r="E326" s="108"/>
      <c r="F326" s="108"/>
      <c r="G326" s="108"/>
    </row>
    <row r="327" spans="2:7" ht="12.75">
      <c r="B327" s="139" t="s">
        <v>266</v>
      </c>
      <c r="C327" s="106" t="s">
        <v>267</v>
      </c>
      <c r="D327" s="138">
        <f>SUM(D328:D329)</f>
        <v>1880</v>
      </c>
      <c r="E327" s="138">
        <f>SUM(E328:E329)</f>
        <v>1880</v>
      </c>
      <c r="F327" s="138">
        <f>SUM(F328:F329)</f>
        <v>1880</v>
      </c>
      <c r="G327" s="138">
        <f>SUM(G328:G329)</f>
        <v>1880</v>
      </c>
    </row>
    <row r="328" spans="2:7" ht="12.75">
      <c r="B328" s="117">
        <v>637013</v>
      </c>
      <c r="C328" s="118" t="s">
        <v>268</v>
      </c>
      <c r="D328" s="114">
        <v>880</v>
      </c>
      <c r="E328" s="114">
        <v>880</v>
      </c>
      <c r="F328" s="114">
        <v>880</v>
      </c>
      <c r="G328" s="114">
        <v>880</v>
      </c>
    </row>
    <row r="329" spans="2:7" ht="12.75">
      <c r="B329" s="117">
        <v>642026</v>
      </c>
      <c r="C329" s="118" t="s">
        <v>269</v>
      </c>
      <c r="D329" s="108">
        <v>1000</v>
      </c>
      <c r="E329" s="108">
        <v>1000</v>
      </c>
      <c r="F329" s="108">
        <v>1000</v>
      </c>
      <c r="G329" s="108">
        <v>1000</v>
      </c>
    </row>
    <row r="330" spans="2:7" ht="12.75">
      <c r="B330" s="139" t="s">
        <v>270</v>
      </c>
      <c r="C330" s="106" t="s">
        <v>271</v>
      </c>
      <c r="D330" s="140">
        <f>D331</f>
        <v>0</v>
      </c>
      <c r="E330" s="140">
        <f>E331</f>
        <v>0</v>
      </c>
      <c r="F330" s="140">
        <f>F331</f>
        <v>0</v>
      </c>
      <c r="G330" s="140">
        <f>G331</f>
        <v>0</v>
      </c>
    </row>
    <row r="331" spans="2:7" ht="12.75">
      <c r="B331" s="141"/>
      <c r="C331" s="118"/>
      <c r="D331" s="108"/>
      <c r="E331" s="108"/>
      <c r="F331" s="108"/>
      <c r="G331" s="108"/>
    </row>
    <row r="332" spans="2:7" ht="12.75">
      <c r="B332" s="141"/>
      <c r="C332" s="118"/>
      <c r="D332" s="108"/>
      <c r="E332" s="108"/>
      <c r="F332" s="108"/>
      <c r="G332" s="108"/>
    </row>
    <row r="333" spans="2:7" ht="12.75">
      <c r="B333" s="136" t="s">
        <v>272</v>
      </c>
      <c r="C333" s="137" t="s">
        <v>273</v>
      </c>
      <c r="D333" s="138">
        <f>SUM(D334:D342)</f>
        <v>21068</v>
      </c>
      <c r="E333" s="138">
        <f>SUM(E334:E342)</f>
        <v>21068</v>
      </c>
      <c r="F333" s="138">
        <f>SUM(F334:F342)</f>
        <v>21068</v>
      </c>
      <c r="G333" s="138">
        <f>SUM(G334:G342)</f>
        <v>21068</v>
      </c>
    </row>
    <row r="334" spans="2:7" ht="12.75">
      <c r="B334" s="112">
        <v>633000</v>
      </c>
      <c r="C334" s="105" t="s">
        <v>274</v>
      </c>
      <c r="D334" s="108">
        <v>4500</v>
      </c>
      <c r="E334" s="108">
        <v>4500</v>
      </c>
      <c r="F334" s="108">
        <v>4500</v>
      </c>
      <c r="G334" s="108">
        <v>4500</v>
      </c>
    </row>
    <row r="335" spans="2:7" ht="12.75">
      <c r="B335" s="112">
        <v>634004</v>
      </c>
      <c r="C335" s="105" t="s">
        <v>275</v>
      </c>
      <c r="D335" s="108">
        <v>200</v>
      </c>
      <c r="E335" s="108">
        <v>200</v>
      </c>
      <c r="F335" s="108">
        <v>200</v>
      </c>
      <c r="G335" s="108">
        <v>200</v>
      </c>
    </row>
    <row r="336" spans="2:7" ht="12.75">
      <c r="B336" s="112">
        <v>637005</v>
      </c>
      <c r="C336" s="105" t="s">
        <v>276</v>
      </c>
      <c r="D336" s="108">
        <v>1000</v>
      </c>
      <c r="E336" s="108">
        <v>1000</v>
      </c>
      <c r="F336" s="108">
        <v>1000</v>
      </c>
      <c r="G336" s="108">
        <v>1000</v>
      </c>
    </row>
    <row r="337" spans="2:7" ht="12.75">
      <c r="B337" s="112">
        <v>637014</v>
      </c>
      <c r="C337" s="105" t="s">
        <v>277</v>
      </c>
      <c r="D337" s="114">
        <v>4600</v>
      </c>
      <c r="E337" s="114">
        <v>4600</v>
      </c>
      <c r="F337" s="114">
        <v>4600</v>
      </c>
      <c r="G337" s="114">
        <v>4600</v>
      </c>
    </row>
    <row r="338" spans="2:7" ht="12.75">
      <c r="B338" s="112">
        <v>637014</v>
      </c>
      <c r="C338" s="105" t="s">
        <v>278</v>
      </c>
      <c r="D338" s="114">
        <v>2200</v>
      </c>
      <c r="E338" s="114">
        <v>2200</v>
      </c>
      <c r="F338" s="114">
        <v>2200</v>
      </c>
      <c r="G338" s="114">
        <v>2200</v>
      </c>
    </row>
    <row r="339" spans="2:7" ht="12.75">
      <c r="B339" s="112">
        <v>637014</v>
      </c>
      <c r="C339" s="105" t="s">
        <v>279</v>
      </c>
      <c r="D339" s="114">
        <v>3000</v>
      </c>
      <c r="E339" s="114">
        <v>3000</v>
      </c>
      <c r="F339" s="114">
        <v>3000</v>
      </c>
      <c r="G339" s="114">
        <v>3000</v>
      </c>
    </row>
    <row r="340" spans="2:7" ht="12.75">
      <c r="B340" s="112">
        <v>633009</v>
      </c>
      <c r="C340" s="105" t="s">
        <v>280</v>
      </c>
      <c r="D340" s="108">
        <v>160</v>
      </c>
      <c r="E340" s="108">
        <v>160</v>
      </c>
      <c r="F340" s="108">
        <v>160</v>
      </c>
      <c r="G340" s="108">
        <v>160</v>
      </c>
    </row>
    <row r="341" spans="2:7" ht="12.75">
      <c r="B341" s="112">
        <v>642007</v>
      </c>
      <c r="C341" s="105" t="s">
        <v>281</v>
      </c>
      <c r="D341" s="108">
        <v>4558</v>
      </c>
      <c r="E341" s="108">
        <v>4558</v>
      </c>
      <c r="F341" s="108">
        <v>4558</v>
      </c>
      <c r="G341" s="108">
        <v>4558</v>
      </c>
    </row>
    <row r="342" spans="2:7" ht="12.75">
      <c r="B342" s="112">
        <v>642026</v>
      </c>
      <c r="C342" s="105" t="s">
        <v>282</v>
      </c>
      <c r="D342" s="108">
        <v>850</v>
      </c>
      <c r="E342" s="108">
        <v>850</v>
      </c>
      <c r="F342" s="108">
        <v>850</v>
      </c>
      <c r="G342" s="108">
        <v>850</v>
      </c>
    </row>
    <row r="343" spans="2:7" ht="12.75">
      <c r="B343" s="113"/>
      <c r="C343" s="108"/>
      <c r="D343" s="108"/>
      <c r="E343" s="108"/>
      <c r="F343" s="108"/>
      <c r="G343" s="108"/>
    </row>
    <row r="344" spans="2:7" ht="15.75">
      <c r="B344" s="109"/>
      <c r="C344" s="110" t="s">
        <v>283</v>
      </c>
      <c r="D344" s="111">
        <f>D97+D154+D159+D162+D167+D172+D175+D183+D188+D190+D194+D201+D204+D210+D227+D233+D237+D242+D247+D250+D260+D265+D274+D305+D310+D314+D319</f>
        <v>4585949</v>
      </c>
      <c r="E344" s="111">
        <f>E97+E154+E159+E162+E167+E172+E175+E183+E188+E190+E194+E201+E204+E210+E227+E233+E237+E242+E247+E250+E260+E265+E274+E300+E305+E310+E314+E319</f>
        <v>4615949</v>
      </c>
      <c r="F344" s="111">
        <f>F97+F154+F159+F162+F167+F172+F175+F183+F188+F190+F194+F201+F204+F210+F227+F233+F237+F242+F247+F250+F260+F265+F274+F300+F305+F310+F314+F319</f>
        <v>4633449</v>
      </c>
      <c r="G344" s="111">
        <f>G97+G154+G159+G162+G167+G172+G175+G183+G188+G190+G194+G201+G204+G210+G227+G233+G237+G242+G247+G250+G260+G265+G274+G300+G305+G310+G314+G319</f>
        <v>4639449</v>
      </c>
    </row>
    <row r="345" spans="2:5" ht="15.75">
      <c r="B345" s="57"/>
      <c r="C345" s="57"/>
      <c r="D345" s="17"/>
      <c r="E345" s="17"/>
    </row>
    <row r="346" spans="2:5" ht="15.75">
      <c r="B346" s="57"/>
      <c r="C346" s="57"/>
      <c r="D346" s="17"/>
      <c r="E346" s="17"/>
    </row>
    <row r="347" spans="2:5" ht="12.75">
      <c r="B347" s="17"/>
      <c r="C347" s="17"/>
      <c r="D347" s="17"/>
      <c r="E347" s="17"/>
    </row>
    <row r="348" spans="2:7" ht="18">
      <c r="B348" s="179" t="s">
        <v>284</v>
      </c>
      <c r="C348" s="147"/>
      <c r="D348" s="143"/>
      <c r="E348" s="143"/>
      <c r="F348" s="143"/>
      <c r="G348" s="143"/>
    </row>
    <row r="349" spans="2:7" ht="15.75">
      <c r="B349" s="146" t="s">
        <v>69</v>
      </c>
      <c r="C349" s="147" t="s">
        <v>285</v>
      </c>
      <c r="D349" s="156">
        <f>SUM(D350:D352)</f>
        <v>80056</v>
      </c>
      <c r="E349" s="156">
        <f>SUM(E350:E352)</f>
        <v>80056</v>
      </c>
      <c r="F349" s="156">
        <f>SUM(F350:F352)</f>
        <v>80056</v>
      </c>
      <c r="G349" s="156">
        <f>SUM(G350:G352)</f>
        <v>80056</v>
      </c>
    </row>
    <row r="350" spans="2:7" ht="12.75">
      <c r="B350" s="152">
        <v>711001</v>
      </c>
      <c r="C350" s="144" t="s">
        <v>286</v>
      </c>
      <c r="D350" s="143">
        <v>30000</v>
      </c>
      <c r="E350" s="143">
        <v>30000</v>
      </c>
      <c r="F350" s="143">
        <v>30000</v>
      </c>
      <c r="G350" s="143">
        <v>30000</v>
      </c>
    </row>
    <row r="351" spans="2:7" ht="12.75">
      <c r="B351" s="152">
        <v>711001</v>
      </c>
      <c r="C351" s="144" t="s">
        <v>287</v>
      </c>
      <c r="D351" s="143">
        <v>30056</v>
      </c>
      <c r="E351" s="143">
        <v>30056</v>
      </c>
      <c r="F351" s="143">
        <v>30056</v>
      </c>
      <c r="G351" s="143">
        <v>30056</v>
      </c>
    </row>
    <row r="352" spans="2:7" ht="12.75">
      <c r="B352" s="152">
        <v>716000</v>
      </c>
      <c r="C352" s="144" t="s">
        <v>351</v>
      </c>
      <c r="D352" s="143">
        <v>20000</v>
      </c>
      <c r="E352" s="143">
        <v>20000</v>
      </c>
      <c r="F352" s="143">
        <v>20000</v>
      </c>
      <c r="G352" s="143">
        <v>20000</v>
      </c>
    </row>
    <row r="353" spans="2:7" ht="12.75">
      <c r="B353" s="152"/>
      <c r="C353" s="144"/>
      <c r="D353" s="143"/>
      <c r="E353" s="143"/>
      <c r="F353" s="143"/>
      <c r="G353" s="143"/>
    </row>
    <row r="354" spans="2:7" ht="12.75">
      <c r="B354" s="152"/>
      <c r="C354" s="144"/>
      <c r="D354" s="143"/>
      <c r="E354" s="143"/>
      <c r="F354" s="143"/>
      <c r="G354" s="143"/>
    </row>
    <row r="355" spans="2:7" ht="15.75">
      <c r="B355" s="180" t="s">
        <v>381</v>
      </c>
      <c r="C355" s="147" t="s">
        <v>285</v>
      </c>
      <c r="D355" s="148">
        <f>D356</f>
        <v>0</v>
      </c>
      <c r="E355" s="148">
        <f>E356</f>
        <v>22000</v>
      </c>
      <c r="F355" s="148">
        <f>F356</f>
        <v>22000</v>
      </c>
      <c r="G355" s="148">
        <f>G356</f>
        <v>22000</v>
      </c>
    </row>
    <row r="356" spans="2:7" ht="12.75">
      <c r="B356" s="152">
        <v>717001</v>
      </c>
      <c r="C356" s="144" t="s">
        <v>382</v>
      </c>
      <c r="D356" s="143">
        <v>0</v>
      </c>
      <c r="E356" s="143">
        <v>22000</v>
      </c>
      <c r="F356" s="143">
        <v>22000</v>
      </c>
      <c r="G356" s="143">
        <v>22000</v>
      </c>
    </row>
    <row r="357" spans="2:7" ht="15.75">
      <c r="B357" s="181"/>
      <c r="C357" s="144"/>
      <c r="D357" s="143"/>
      <c r="E357" s="143"/>
      <c r="F357" s="143"/>
      <c r="G357" s="143"/>
    </row>
    <row r="358" spans="2:7" ht="15.75">
      <c r="B358" s="181" t="s">
        <v>150</v>
      </c>
      <c r="C358" s="151" t="s">
        <v>151</v>
      </c>
      <c r="D358" s="182">
        <f>SUM(D360:D362)</f>
        <v>12400</v>
      </c>
      <c r="E358" s="182">
        <f>SUM(E360:E362)</f>
        <v>13582</v>
      </c>
      <c r="F358" s="182">
        <f>SUM(F359:F362)</f>
        <v>13582</v>
      </c>
      <c r="G358" s="182">
        <f>SUM(G359:G362)</f>
        <v>17082</v>
      </c>
    </row>
    <row r="359" spans="1:11" ht="12.75">
      <c r="A359" s="102"/>
      <c r="B359" s="195" t="s">
        <v>405</v>
      </c>
      <c r="C359" s="189" t="s">
        <v>406</v>
      </c>
      <c r="D359" s="192">
        <v>0</v>
      </c>
      <c r="E359" s="192">
        <v>0</v>
      </c>
      <c r="F359" s="192">
        <v>0</v>
      </c>
      <c r="G359" s="192">
        <v>3500</v>
      </c>
      <c r="H359" s="102"/>
      <c r="I359" s="102"/>
      <c r="J359" s="102"/>
      <c r="K359" s="102"/>
    </row>
    <row r="360" spans="2:7" ht="12.75">
      <c r="B360" s="144">
        <v>714001</v>
      </c>
      <c r="C360" s="154" t="s">
        <v>343</v>
      </c>
      <c r="D360" s="183">
        <v>5000</v>
      </c>
      <c r="E360" s="183">
        <v>5000</v>
      </c>
      <c r="F360" s="183">
        <v>5000</v>
      </c>
      <c r="G360" s="183">
        <v>5000</v>
      </c>
    </row>
    <row r="361" spans="2:7" ht="12.75">
      <c r="B361" s="152">
        <v>713003</v>
      </c>
      <c r="C361" s="154" t="s">
        <v>288</v>
      </c>
      <c r="D361" s="143">
        <v>4400</v>
      </c>
      <c r="E361" s="143">
        <v>4400</v>
      </c>
      <c r="F361" s="143">
        <v>4400</v>
      </c>
      <c r="G361" s="143">
        <v>4400</v>
      </c>
    </row>
    <row r="362" spans="2:7" ht="12.75">
      <c r="B362" s="152">
        <v>713003</v>
      </c>
      <c r="C362" s="154" t="s">
        <v>289</v>
      </c>
      <c r="D362" s="143">
        <v>3000</v>
      </c>
      <c r="E362" s="143">
        <v>4182</v>
      </c>
      <c r="F362" s="143">
        <v>4182</v>
      </c>
      <c r="G362" s="143">
        <v>4182</v>
      </c>
    </row>
    <row r="363" spans="2:7" ht="15">
      <c r="B363" s="184"/>
      <c r="C363" s="185"/>
      <c r="D363" s="185"/>
      <c r="E363" s="185"/>
      <c r="F363" s="185"/>
      <c r="G363" s="185"/>
    </row>
    <row r="364" spans="2:7" ht="15.75">
      <c r="B364" s="186" t="s">
        <v>290</v>
      </c>
      <c r="C364" s="147" t="s">
        <v>291</v>
      </c>
      <c r="D364" s="156">
        <f>SUM(D367:D374)</f>
        <v>103206</v>
      </c>
      <c r="E364" s="156">
        <f>SUM(E367:E374)</f>
        <v>188206</v>
      </c>
      <c r="F364" s="156">
        <f>SUM(F365:F374)</f>
        <v>188206</v>
      </c>
      <c r="G364" s="156">
        <f>SUM(G365:G374)</f>
        <v>378206</v>
      </c>
    </row>
    <row r="365" spans="2:7" s="102" customFormat="1" ht="12.75">
      <c r="B365" s="196" t="s">
        <v>407</v>
      </c>
      <c r="C365" s="189" t="s">
        <v>408</v>
      </c>
      <c r="D365" s="192">
        <v>0</v>
      </c>
      <c r="E365" s="192">
        <v>0</v>
      </c>
      <c r="F365" s="192">
        <v>0</v>
      </c>
      <c r="G365" s="192">
        <v>170000</v>
      </c>
    </row>
    <row r="366" spans="2:7" s="102" customFormat="1" ht="12.75">
      <c r="B366" s="196" t="s">
        <v>405</v>
      </c>
      <c r="C366" s="189" t="s">
        <v>409</v>
      </c>
      <c r="D366" s="192">
        <v>0</v>
      </c>
      <c r="E366" s="192">
        <v>0</v>
      </c>
      <c r="F366" s="192">
        <v>0</v>
      </c>
      <c r="G366" s="192">
        <v>20000</v>
      </c>
    </row>
    <row r="367" spans="2:7" ht="12.75">
      <c r="B367" s="152">
        <v>717001</v>
      </c>
      <c r="C367" s="144" t="s">
        <v>292</v>
      </c>
      <c r="D367" s="143">
        <v>5018</v>
      </c>
      <c r="E367" s="143">
        <v>5018</v>
      </c>
      <c r="F367" s="143">
        <v>5018</v>
      </c>
      <c r="G367" s="143">
        <v>5018</v>
      </c>
    </row>
    <row r="368" spans="2:7" ht="12.75">
      <c r="B368" s="152">
        <v>717001</v>
      </c>
      <c r="C368" s="144" t="s">
        <v>367</v>
      </c>
      <c r="D368" s="143">
        <v>31600</v>
      </c>
      <c r="E368" s="143">
        <v>31600</v>
      </c>
      <c r="F368" s="143">
        <v>31600</v>
      </c>
      <c r="G368" s="143">
        <v>31600</v>
      </c>
    </row>
    <row r="369" spans="2:7" ht="12.75">
      <c r="B369" s="152">
        <v>717001</v>
      </c>
      <c r="C369" s="144" t="s">
        <v>293</v>
      </c>
      <c r="D369" s="143">
        <v>0</v>
      </c>
      <c r="E369" s="143">
        <v>0</v>
      </c>
      <c r="F369" s="143">
        <v>0</v>
      </c>
      <c r="G369" s="143">
        <v>0</v>
      </c>
    </row>
    <row r="370" spans="2:7" ht="12.75">
      <c r="B370" s="152">
        <v>717001</v>
      </c>
      <c r="C370" s="144" t="s">
        <v>364</v>
      </c>
      <c r="D370" s="143">
        <v>31100</v>
      </c>
      <c r="E370" s="143">
        <v>31100</v>
      </c>
      <c r="F370" s="143">
        <v>31100</v>
      </c>
      <c r="G370" s="143">
        <v>31100</v>
      </c>
    </row>
    <row r="371" spans="2:7" ht="12.75">
      <c r="B371" s="152">
        <v>717002</v>
      </c>
      <c r="C371" s="144" t="s">
        <v>383</v>
      </c>
      <c r="D371" s="143">
        <v>0</v>
      </c>
      <c r="E371" s="143">
        <v>85000</v>
      </c>
      <c r="F371" s="143">
        <v>85000</v>
      </c>
      <c r="G371" s="143">
        <v>85000</v>
      </c>
    </row>
    <row r="372" spans="2:7" ht="12.75">
      <c r="B372" s="152">
        <v>717002</v>
      </c>
      <c r="C372" s="144" t="s">
        <v>358</v>
      </c>
      <c r="D372" s="143">
        <v>30500</v>
      </c>
      <c r="E372" s="143">
        <v>30500</v>
      </c>
      <c r="F372" s="143">
        <v>30500</v>
      </c>
      <c r="G372" s="143">
        <v>30500</v>
      </c>
    </row>
    <row r="373" spans="2:7" ht="12.75">
      <c r="B373" s="152">
        <v>717001</v>
      </c>
      <c r="C373" s="144" t="s">
        <v>294</v>
      </c>
      <c r="D373" s="143">
        <v>4988</v>
      </c>
      <c r="E373" s="143">
        <v>4988</v>
      </c>
      <c r="F373" s="143">
        <v>4988</v>
      </c>
      <c r="G373" s="143">
        <v>4988</v>
      </c>
    </row>
    <row r="374" spans="2:7" ht="12.75">
      <c r="B374" s="152" t="s">
        <v>295</v>
      </c>
      <c r="C374" s="144" t="s">
        <v>296</v>
      </c>
      <c r="D374" s="187">
        <v>0</v>
      </c>
      <c r="E374" s="187">
        <v>0</v>
      </c>
      <c r="F374" s="187">
        <v>0</v>
      </c>
      <c r="G374" s="187">
        <v>0</v>
      </c>
    </row>
    <row r="375" spans="2:7" ht="15">
      <c r="B375" s="188"/>
      <c r="C375" s="185"/>
      <c r="D375" s="143"/>
      <c r="E375" s="143"/>
      <c r="F375" s="143"/>
      <c r="G375" s="143"/>
    </row>
    <row r="376" spans="2:7" ht="15.75">
      <c r="B376" s="186" t="s">
        <v>297</v>
      </c>
      <c r="C376" s="147" t="s">
        <v>298</v>
      </c>
      <c r="D376" s="156">
        <f>SUM(D377:D377)</f>
        <v>0</v>
      </c>
      <c r="E376" s="156">
        <f>SUM(E377:E377)</f>
        <v>0</v>
      </c>
      <c r="F376" s="156">
        <f>SUM(F377:F377)</f>
        <v>0</v>
      </c>
      <c r="G376" s="156">
        <f>SUM(G377:G377)</f>
        <v>0</v>
      </c>
    </row>
    <row r="377" spans="2:7" ht="12.75">
      <c r="B377" s="188" t="s">
        <v>295</v>
      </c>
      <c r="C377" s="144" t="s">
        <v>299</v>
      </c>
      <c r="D377" s="143">
        <v>0</v>
      </c>
      <c r="E377" s="143">
        <v>0</v>
      </c>
      <c r="F377" s="143">
        <v>0</v>
      </c>
      <c r="G377" s="143">
        <v>0</v>
      </c>
    </row>
    <row r="378" spans="2:7" ht="12.75">
      <c r="B378" s="149"/>
      <c r="C378" s="143"/>
      <c r="D378" s="143"/>
      <c r="E378" s="143"/>
      <c r="F378" s="143"/>
      <c r="G378" s="143"/>
    </row>
    <row r="379" spans="2:7" ht="15.75">
      <c r="B379" s="146" t="s">
        <v>176</v>
      </c>
      <c r="C379" s="147" t="s">
        <v>177</v>
      </c>
      <c r="D379" s="156">
        <f>SUM(D380:D394)</f>
        <v>1751213</v>
      </c>
      <c r="E379" s="156">
        <f>SUM(E380:E394)</f>
        <v>1751213</v>
      </c>
      <c r="F379" s="156">
        <f>SUM(F380:F394)</f>
        <v>1751213</v>
      </c>
      <c r="G379" s="156">
        <f>SUM(G380:G394)</f>
        <v>1741613</v>
      </c>
    </row>
    <row r="380" spans="2:7" ht="12.75">
      <c r="B380" s="152">
        <v>717000</v>
      </c>
      <c r="C380" s="144" t="s">
        <v>300</v>
      </c>
      <c r="D380" s="143"/>
      <c r="E380" s="143"/>
      <c r="F380" s="143"/>
      <c r="G380" s="143"/>
    </row>
    <row r="381" spans="2:7" ht="12.75">
      <c r="B381" s="152"/>
      <c r="C381" s="144" t="s">
        <v>301</v>
      </c>
      <c r="D381" s="143">
        <v>1619973</v>
      </c>
      <c r="E381" s="143">
        <v>1619973</v>
      </c>
      <c r="F381" s="143">
        <v>1619973</v>
      </c>
      <c r="G381" s="143">
        <v>1619973</v>
      </c>
    </row>
    <row r="382" spans="2:7" ht="12.75">
      <c r="B382" s="152"/>
      <c r="C382" s="144" t="s">
        <v>302</v>
      </c>
      <c r="D382" s="143">
        <v>0</v>
      </c>
      <c r="E382" s="143">
        <v>0</v>
      </c>
      <c r="F382" s="143">
        <v>0</v>
      </c>
      <c r="G382" s="143">
        <v>0</v>
      </c>
    </row>
    <row r="383" spans="2:7" ht="12.75">
      <c r="B383" s="152"/>
      <c r="C383" s="144" t="s">
        <v>360</v>
      </c>
      <c r="D383" s="143">
        <v>4500</v>
      </c>
      <c r="E383" s="143">
        <v>4500</v>
      </c>
      <c r="F383" s="143">
        <v>4500</v>
      </c>
      <c r="G383" s="143">
        <v>4700</v>
      </c>
    </row>
    <row r="384" spans="2:7" ht="12.75">
      <c r="B384" s="152"/>
      <c r="C384" s="144" t="s">
        <v>361</v>
      </c>
      <c r="D384" s="143">
        <v>10000</v>
      </c>
      <c r="E384" s="143">
        <v>10000</v>
      </c>
      <c r="F384" s="143">
        <v>10000</v>
      </c>
      <c r="G384" s="143">
        <v>9000</v>
      </c>
    </row>
    <row r="385" spans="2:7" ht="12.75">
      <c r="B385" s="152"/>
      <c r="C385" s="144" t="s">
        <v>354</v>
      </c>
      <c r="D385" s="143">
        <v>15000</v>
      </c>
      <c r="E385" s="143">
        <v>15000</v>
      </c>
      <c r="F385" s="143">
        <v>15000</v>
      </c>
      <c r="G385" s="143">
        <v>15000</v>
      </c>
    </row>
    <row r="386" spans="2:7" ht="12.75">
      <c r="B386" s="152">
        <v>717001</v>
      </c>
      <c r="C386" s="144" t="s">
        <v>410</v>
      </c>
      <c r="D386" s="143">
        <v>0</v>
      </c>
      <c r="E386" s="143">
        <v>0</v>
      </c>
      <c r="F386" s="143">
        <v>0</v>
      </c>
      <c r="G386" s="143">
        <v>12000</v>
      </c>
    </row>
    <row r="387" spans="2:7" ht="12.75">
      <c r="B387" s="152">
        <v>717001</v>
      </c>
      <c r="C387" s="144" t="s">
        <v>411</v>
      </c>
      <c r="D387" s="143">
        <v>0</v>
      </c>
      <c r="E387" s="143">
        <v>0</v>
      </c>
      <c r="F387" s="143">
        <v>0</v>
      </c>
      <c r="G387" s="143">
        <v>3600</v>
      </c>
    </row>
    <row r="388" spans="2:7" ht="12.75">
      <c r="B388" s="152">
        <v>717001</v>
      </c>
      <c r="C388" s="144" t="s">
        <v>362</v>
      </c>
      <c r="D388" s="143">
        <v>26800</v>
      </c>
      <c r="E388" s="143">
        <v>26800</v>
      </c>
      <c r="F388" s="143">
        <v>26800</v>
      </c>
      <c r="G388" s="143">
        <v>0</v>
      </c>
    </row>
    <row r="389" spans="2:7" ht="12.75">
      <c r="B389" s="152"/>
      <c r="C389" s="189" t="s">
        <v>341</v>
      </c>
      <c r="D389" s="143">
        <v>0</v>
      </c>
      <c r="E389" s="143">
        <v>0</v>
      </c>
      <c r="F389" s="143">
        <v>0</v>
      </c>
      <c r="G389" s="143">
        <v>0</v>
      </c>
    </row>
    <row r="390" spans="2:7" ht="12.75">
      <c r="B390" s="152">
        <v>717000</v>
      </c>
      <c r="C390" s="189" t="s">
        <v>363</v>
      </c>
      <c r="D390" s="143">
        <v>8800</v>
      </c>
      <c r="E390" s="143">
        <v>8800</v>
      </c>
      <c r="F390" s="143">
        <v>8800</v>
      </c>
      <c r="G390" s="143">
        <v>8800</v>
      </c>
    </row>
    <row r="391" spans="2:7" ht="12.75">
      <c r="B391" s="152">
        <v>717000</v>
      </c>
      <c r="C391" s="189" t="s">
        <v>359</v>
      </c>
      <c r="D391" s="143">
        <v>16600</v>
      </c>
      <c r="E391" s="143">
        <v>16600</v>
      </c>
      <c r="F391" s="143">
        <v>16600</v>
      </c>
      <c r="G391" s="143">
        <v>19000</v>
      </c>
    </row>
    <row r="392" spans="2:7" ht="12.75">
      <c r="B392" s="152">
        <v>717000</v>
      </c>
      <c r="C392" s="189" t="s">
        <v>366</v>
      </c>
      <c r="D392" s="143">
        <v>3000</v>
      </c>
      <c r="E392" s="143">
        <v>3000</v>
      </c>
      <c r="F392" s="143">
        <v>3000</v>
      </c>
      <c r="G392" s="143">
        <v>3000</v>
      </c>
    </row>
    <row r="393" spans="2:7" ht="12.75">
      <c r="B393" s="152">
        <v>711000</v>
      </c>
      <c r="C393" s="144" t="s">
        <v>365</v>
      </c>
      <c r="D393" s="143">
        <v>30940</v>
      </c>
      <c r="E393" s="143">
        <v>30940</v>
      </c>
      <c r="F393" s="143">
        <v>30940</v>
      </c>
      <c r="G393" s="143">
        <v>30940</v>
      </c>
    </row>
    <row r="394" spans="2:7" ht="12.75">
      <c r="B394" s="152">
        <v>716000</v>
      </c>
      <c r="C394" s="144" t="s">
        <v>304</v>
      </c>
      <c r="D394" s="143">
        <v>15600</v>
      </c>
      <c r="E394" s="143">
        <v>15600</v>
      </c>
      <c r="F394" s="143">
        <v>15600</v>
      </c>
      <c r="G394" s="143">
        <v>15600</v>
      </c>
    </row>
    <row r="395" spans="2:7" ht="12.75">
      <c r="B395" s="152"/>
      <c r="C395" s="144"/>
      <c r="D395" s="143"/>
      <c r="E395" s="143"/>
      <c r="F395" s="143"/>
      <c r="G395" s="143"/>
    </row>
    <row r="396" spans="2:7" ht="15.75">
      <c r="B396" s="146" t="s">
        <v>183</v>
      </c>
      <c r="C396" s="151" t="s">
        <v>184</v>
      </c>
      <c r="D396" s="151">
        <f>D398</f>
        <v>11200</v>
      </c>
      <c r="E396" s="151">
        <f>E398</f>
        <v>11200</v>
      </c>
      <c r="F396" s="148">
        <f>SUM(F397:F398)</f>
        <v>12700</v>
      </c>
      <c r="G396" s="148">
        <f>SUM(G397:G398)</f>
        <v>12700</v>
      </c>
    </row>
    <row r="397" spans="2:7" ht="12.75">
      <c r="B397" s="163">
        <v>717000</v>
      </c>
      <c r="C397" s="154" t="s">
        <v>396</v>
      </c>
      <c r="D397" s="154">
        <v>0</v>
      </c>
      <c r="E397" s="154">
        <v>0</v>
      </c>
      <c r="F397" s="189">
        <v>1500</v>
      </c>
      <c r="G397" s="189">
        <v>1500</v>
      </c>
    </row>
    <row r="398" spans="2:7" ht="12.75">
      <c r="B398" s="152">
        <v>717001</v>
      </c>
      <c r="C398" s="144" t="s">
        <v>305</v>
      </c>
      <c r="D398" s="143">
        <v>11200</v>
      </c>
      <c r="E398" s="143">
        <v>11200</v>
      </c>
      <c r="F398" s="143">
        <v>11200</v>
      </c>
      <c r="G398" s="143">
        <v>11200</v>
      </c>
    </row>
    <row r="399" spans="2:7" ht="12.75">
      <c r="B399" s="152"/>
      <c r="C399" s="144"/>
      <c r="D399" s="143"/>
      <c r="E399" s="143"/>
      <c r="F399" s="143"/>
      <c r="G399" s="143"/>
    </row>
    <row r="400" spans="2:7" ht="15.75">
      <c r="B400" s="146" t="s">
        <v>198</v>
      </c>
      <c r="C400" s="151" t="s">
        <v>199</v>
      </c>
      <c r="D400" s="148">
        <f>SUM(D402:D403)</f>
        <v>156000</v>
      </c>
      <c r="E400" s="148">
        <f>SUM(E401:E403)</f>
        <v>290126</v>
      </c>
      <c r="F400" s="148">
        <f>SUM(F401:F403)</f>
        <v>290126</v>
      </c>
      <c r="G400" s="148">
        <f>SUM(G401:G403)</f>
        <v>290126</v>
      </c>
    </row>
    <row r="401" spans="2:7" ht="12.75">
      <c r="B401" s="163" t="s">
        <v>384</v>
      </c>
      <c r="C401" s="154" t="s">
        <v>385</v>
      </c>
      <c r="D401" s="189">
        <v>0</v>
      </c>
      <c r="E401" s="189">
        <v>134126</v>
      </c>
      <c r="F401" s="189">
        <v>134126</v>
      </c>
      <c r="G401" s="189">
        <v>134126</v>
      </c>
    </row>
    <row r="402" spans="2:7" ht="12.75">
      <c r="B402" s="152"/>
      <c r="C402" s="144" t="s">
        <v>303</v>
      </c>
      <c r="D402" s="143">
        <v>120000</v>
      </c>
      <c r="E402" s="143">
        <v>120000</v>
      </c>
      <c r="F402" s="143">
        <v>120000</v>
      </c>
      <c r="G402" s="143">
        <v>120000</v>
      </c>
    </row>
    <row r="403" spans="2:7" ht="12.75">
      <c r="B403" s="190"/>
      <c r="C403" s="154" t="s">
        <v>352</v>
      </c>
      <c r="D403" s="191">
        <v>36000</v>
      </c>
      <c r="E403" s="191">
        <v>36000</v>
      </c>
      <c r="F403" s="191">
        <v>36000</v>
      </c>
      <c r="G403" s="191">
        <v>36000</v>
      </c>
    </row>
    <row r="404" spans="2:7" ht="15.75">
      <c r="B404" s="150"/>
      <c r="C404" s="144"/>
      <c r="D404" s="143"/>
      <c r="E404" s="143"/>
      <c r="F404" s="143"/>
      <c r="G404" s="143"/>
    </row>
    <row r="405" spans="2:7" ht="15.75">
      <c r="B405" s="146" t="s">
        <v>221</v>
      </c>
      <c r="C405" s="147" t="s">
        <v>306</v>
      </c>
      <c r="D405" s="156">
        <f>SUM(D406:D407)</f>
        <v>50000</v>
      </c>
      <c r="E405" s="156">
        <f>SUM(E406:E407)</f>
        <v>50000</v>
      </c>
      <c r="F405" s="156">
        <f>SUM(F406:F407)</f>
        <v>50000</v>
      </c>
      <c r="G405" s="156">
        <f>SUM(G406:G407)</f>
        <v>50000</v>
      </c>
    </row>
    <row r="406" spans="2:7" ht="12.75">
      <c r="B406" s="163">
        <v>717000</v>
      </c>
      <c r="C406" s="144" t="s">
        <v>355</v>
      </c>
      <c r="D406" s="192">
        <v>10000</v>
      </c>
      <c r="E406" s="192">
        <v>10000</v>
      </c>
      <c r="F406" s="192">
        <v>10000</v>
      </c>
      <c r="G406" s="192">
        <v>10000</v>
      </c>
    </row>
    <row r="407" spans="2:7" ht="12.75">
      <c r="B407" s="163">
        <v>717000</v>
      </c>
      <c r="C407" s="144" t="s">
        <v>307</v>
      </c>
      <c r="D407" s="192">
        <v>40000</v>
      </c>
      <c r="E407" s="192">
        <v>40000</v>
      </c>
      <c r="F407" s="192">
        <v>40000</v>
      </c>
      <c r="G407" s="192">
        <v>40000</v>
      </c>
    </row>
    <row r="408" spans="2:7" ht="15.75">
      <c r="B408" s="146"/>
      <c r="C408" s="144"/>
      <c r="D408" s="143"/>
      <c r="E408" s="143"/>
      <c r="F408" s="143"/>
      <c r="G408" s="143"/>
    </row>
    <row r="409" spans="2:7" ht="15.75">
      <c r="B409" s="146" t="s">
        <v>226</v>
      </c>
      <c r="C409" s="151" t="s">
        <v>227</v>
      </c>
      <c r="D409" s="156">
        <f>SUM(D410:D410)</f>
        <v>17000</v>
      </c>
      <c r="E409" s="156">
        <f>SUM(E410:E410)</f>
        <v>17000</v>
      </c>
      <c r="F409" s="156">
        <f>SUM(F410:F410)</f>
        <v>17000</v>
      </c>
      <c r="G409" s="156">
        <f>SUM(G410:G410)</f>
        <v>27900</v>
      </c>
    </row>
    <row r="410" spans="2:7" ht="12.75">
      <c r="B410" s="163">
        <v>717000</v>
      </c>
      <c r="C410" s="154" t="s">
        <v>357</v>
      </c>
      <c r="D410" s="192">
        <v>17000</v>
      </c>
      <c r="E410" s="192">
        <v>17000</v>
      </c>
      <c r="F410" s="192">
        <v>17000</v>
      </c>
      <c r="G410" s="192">
        <v>27900</v>
      </c>
    </row>
    <row r="411" spans="2:7" ht="12.75">
      <c r="B411" s="163"/>
      <c r="C411" s="154"/>
      <c r="D411" s="192"/>
      <c r="E411" s="192"/>
      <c r="F411" s="143"/>
      <c r="G411" s="143"/>
    </row>
    <row r="412" spans="2:7" ht="12.75">
      <c r="B412" s="163"/>
      <c r="C412" s="154"/>
      <c r="D412" s="192"/>
      <c r="E412" s="192"/>
      <c r="F412" s="143"/>
      <c r="G412" s="143"/>
    </row>
    <row r="413" spans="2:7" ht="12.75">
      <c r="B413" s="163"/>
      <c r="C413" s="154"/>
      <c r="D413" s="192"/>
      <c r="E413" s="192"/>
      <c r="F413" s="143"/>
      <c r="G413" s="143"/>
    </row>
    <row r="414" spans="2:7" ht="15.75">
      <c r="B414" s="150"/>
      <c r="C414" s="144"/>
      <c r="D414" s="143"/>
      <c r="E414" s="143"/>
      <c r="F414" s="143"/>
      <c r="G414" s="143"/>
    </row>
    <row r="415" spans="2:7" ht="15.75">
      <c r="B415" s="152"/>
      <c r="C415" s="147" t="s">
        <v>308</v>
      </c>
      <c r="D415" s="156">
        <f>D349+D358+D364+D376+D379+D396+D400+D405+D409</f>
        <v>2181075</v>
      </c>
      <c r="E415" s="156">
        <f>E349+E355+E358+E364+E376+E379+E396+E400+E405+E409</f>
        <v>2423383</v>
      </c>
      <c r="F415" s="156">
        <f>F349+F355+F358+F364+F376+F379+F396+F400+F405+F409</f>
        <v>2424883</v>
      </c>
      <c r="G415" s="156">
        <f>G349+G355+G358+G364+G376+G379+G396+G400+G405+G409</f>
        <v>2619683</v>
      </c>
    </row>
    <row r="416" spans="2:5" ht="15.75">
      <c r="B416" s="67"/>
      <c r="C416" s="68"/>
      <c r="D416" s="17"/>
      <c r="E416" s="17"/>
    </row>
    <row r="417" spans="2:7" ht="15.75">
      <c r="B417" s="157" t="s">
        <v>309</v>
      </c>
      <c r="C417" s="157"/>
      <c r="D417" s="158"/>
      <c r="E417" s="158"/>
      <c r="F417" s="158"/>
      <c r="G417" s="158"/>
    </row>
    <row r="418" spans="2:7" ht="15.75">
      <c r="B418" s="159"/>
      <c r="C418" s="159" t="s">
        <v>310</v>
      </c>
      <c r="D418" s="160">
        <f>D76</f>
        <v>4585956</v>
      </c>
      <c r="E418" s="160">
        <f>E76</f>
        <v>4618306</v>
      </c>
      <c r="F418" s="160">
        <f>F76</f>
        <v>4648306</v>
      </c>
      <c r="G418" s="160">
        <f>G76</f>
        <v>4648306</v>
      </c>
    </row>
    <row r="419" spans="2:7" ht="15.75">
      <c r="B419" s="159"/>
      <c r="C419" s="159" t="s">
        <v>311</v>
      </c>
      <c r="D419" s="160">
        <f>D93</f>
        <v>2420711</v>
      </c>
      <c r="E419" s="160">
        <f>E93</f>
        <v>2450711</v>
      </c>
      <c r="F419" s="160">
        <f>F93</f>
        <v>2460231</v>
      </c>
      <c r="G419" s="160">
        <f>G93</f>
        <v>2460231</v>
      </c>
    </row>
    <row r="420" spans="2:7" ht="15.75">
      <c r="B420" s="159"/>
      <c r="C420" s="159" t="s">
        <v>312</v>
      </c>
      <c r="D420" s="160">
        <f>D344</f>
        <v>4585949</v>
      </c>
      <c r="E420" s="160">
        <f>E344</f>
        <v>4615949</v>
      </c>
      <c r="F420" s="160">
        <f>F344</f>
        <v>4633449</v>
      </c>
      <c r="G420" s="160">
        <f>G344</f>
        <v>4639449</v>
      </c>
    </row>
    <row r="421" spans="2:7" ht="15.75">
      <c r="B421" s="159"/>
      <c r="C421" s="159" t="s">
        <v>313</v>
      </c>
      <c r="D421" s="160">
        <f>D415</f>
        <v>2181075</v>
      </c>
      <c r="E421" s="160">
        <f>E415</f>
        <v>2423383</v>
      </c>
      <c r="F421" s="160">
        <f>F415</f>
        <v>2424883</v>
      </c>
      <c r="G421" s="160">
        <f>G415</f>
        <v>2619683</v>
      </c>
    </row>
    <row r="422" spans="2:7" ht="15.75">
      <c r="B422" s="161"/>
      <c r="C422" s="159" t="s">
        <v>314</v>
      </c>
      <c r="D422" s="160">
        <f>D418+D419-D420-D421</f>
        <v>239643</v>
      </c>
      <c r="E422" s="160">
        <f>E418+E419-E420-E421</f>
        <v>29685</v>
      </c>
      <c r="F422" s="160">
        <f>F418+F419-F420-F421</f>
        <v>50205</v>
      </c>
      <c r="G422" s="160">
        <f>G418+G419-G420-G421</f>
        <v>-150595</v>
      </c>
    </row>
    <row r="423" spans="2:7" ht="12.75">
      <c r="B423" s="161"/>
      <c r="C423" s="161"/>
      <c r="D423" s="158"/>
      <c r="E423" s="158"/>
      <c r="F423" s="158"/>
      <c r="G423" s="158"/>
    </row>
    <row r="424" spans="2:7" ht="15.75">
      <c r="B424" s="161"/>
      <c r="C424" s="162"/>
      <c r="D424" s="158"/>
      <c r="E424" s="158"/>
      <c r="F424" s="158"/>
      <c r="G424" s="158"/>
    </row>
    <row r="425" spans="2:5" ht="15.75">
      <c r="B425" s="67"/>
      <c r="C425" s="75"/>
      <c r="D425" s="17"/>
      <c r="E425" s="17"/>
    </row>
    <row r="426" spans="2:7" ht="15.75">
      <c r="B426" s="164" t="s">
        <v>315</v>
      </c>
      <c r="C426" s="165"/>
      <c r="D426" s="166"/>
      <c r="E426" s="166"/>
      <c r="F426" s="166"/>
      <c r="G426" s="166"/>
    </row>
    <row r="427" spans="2:7" ht="12.75">
      <c r="B427" s="167">
        <v>453</v>
      </c>
      <c r="C427" s="165" t="s">
        <v>316</v>
      </c>
      <c r="D427" s="166">
        <v>0</v>
      </c>
      <c r="E427" s="166">
        <v>0</v>
      </c>
      <c r="F427" s="166">
        <v>0</v>
      </c>
      <c r="G427" s="166">
        <v>0</v>
      </c>
    </row>
    <row r="428" spans="2:7" ht="12.75">
      <c r="B428" s="168">
        <v>454</v>
      </c>
      <c r="C428" s="169" t="s">
        <v>317</v>
      </c>
      <c r="D428" s="166">
        <v>520000</v>
      </c>
      <c r="E428" s="166">
        <v>520000</v>
      </c>
      <c r="F428" s="166">
        <v>520000</v>
      </c>
      <c r="G428" s="166">
        <v>520000</v>
      </c>
    </row>
    <row r="429" spans="2:7" ht="12.75">
      <c r="B429" s="168"/>
      <c r="C429" s="169" t="s">
        <v>318</v>
      </c>
      <c r="D429" s="166"/>
      <c r="E429" s="166"/>
      <c r="F429" s="166"/>
      <c r="G429" s="166"/>
    </row>
    <row r="430" spans="2:7" ht="12.75">
      <c r="B430" s="168">
        <v>411005</v>
      </c>
      <c r="C430" s="169" t="s">
        <v>319</v>
      </c>
      <c r="D430" s="166">
        <v>250</v>
      </c>
      <c r="E430" s="166">
        <v>250</v>
      </c>
      <c r="F430" s="166">
        <v>250</v>
      </c>
      <c r="G430" s="166">
        <v>250</v>
      </c>
    </row>
    <row r="431" spans="2:7" ht="12.75">
      <c r="B431" s="168">
        <v>513001</v>
      </c>
      <c r="C431" s="169" t="s">
        <v>320</v>
      </c>
      <c r="D431" s="166"/>
      <c r="E431" s="166"/>
      <c r="F431" s="166"/>
      <c r="G431" s="166"/>
    </row>
    <row r="432" spans="2:7" ht="12.75">
      <c r="B432" s="168">
        <v>513001</v>
      </c>
      <c r="C432" s="169" t="s">
        <v>321</v>
      </c>
      <c r="D432" s="166">
        <v>0</v>
      </c>
      <c r="E432" s="166">
        <v>0</v>
      </c>
      <c r="F432" s="166">
        <v>0</v>
      </c>
      <c r="G432" s="166">
        <v>0</v>
      </c>
    </row>
    <row r="433" spans="2:7" ht="12.75">
      <c r="B433" s="169"/>
      <c r="C433" s="169"/>
      <c r="D433" s="166"/>
      <c r="E433" s="166"/>
      <c r="F433" s="166"/>
      <c r="G433" s="166"/>
    </row>
    <row r="434" spans="2:7" ht="15.75">
      <c r="B434" s="165"/>
      <c r="C434" s="170" t="s">
        <v>322</v>
      </c>
      <c r="D434" s="171">
        <f>SUM(D427:D432)</f>
        <v>520250</v>
      </c>
      <c r="E434" s="171">
        <f>SUM(E427:E432)</f>
        <v>520250</v>
      </c>
      <c r="F434" s="171">
        <f>SUM(F427:F432)</f>
        <v>520250</v>
      </c>
      <c r="G434" s="171">
        <f>SUM(G427:G432)</f>
        <v>520250</v>
      </c>
    </row>
    <row r="435" spans="2:7" ht="15.75">
      <c r="B435" s="165"/>
      <c r="C435" s="170"/>
      <c r="D435" s="166"/>
      <c r="E435" s="166"/>
      <c r="F435" s="166"/>
      <c r="G435" s="166"/>
    </row>
    <row r="436" spans="2:7" ht="15.75">
      <c r="B436" s="170" t="s">
        <v>323</v>
      </c>
      <c r="C436" s="165"/>
      <c r="D436" s="166"/>
      <c r="E436" s="166"/>
      <c r="F436" s="166"/>
      <c r="G436" s="166"/>
    </row>
    <row r="437" spans="2:7" ht="12.75">
      <c r="B437" s="169">
        <v>813002</v>
      </c>
      <c r="C437" s="165" t="s">
        <v>324</v>
      </c>
      <c r="D437" s="169">
        <v>4000</v>
      </c>
      <c r="E437" s="169">
        <v>4000</v>
      </c>
      <c r="F437" s="169">
        <v>4000</v>
      </c>
      <c r="G437" s="169">
        <v>4000</v>
      </c>
    </row>
    <row r="438" spans="2:7" ht="12.75">
      <c r="B438" s="165">
        <v>821005</v>
      </c>
      <c r="C438" s="165" t="s">
        <v>325</v>
      </c>
      <c r="D438" s="166"/>
      <c r="E438" s="166"/>
      <c r="F438" s="166"/>
      <c r="G438" s="166"/>
    </row>
    <row r="439" spans="2:7" ht="12.75">
      <c r="B439" s="165">
        <v>821005</v>
      </c>
      <c r="C439" s="165" t="s">
        <v>326</v>
      </c>
      <c r="D439" s="166">
        <v>0</v>
      </c>
      <c r="E439" s="166">
        <v>0</v>
      </c>
      <c r="F439" s="166">
        <v>0</v>
      </c>
      <c r="G439" s="166">
        <v>0</v>
      </c>
    </row>
    <row r="440" spans="2:7" ht="12.75">
      <c r="B440" s="169">
        <v>821005</v>
      </c>
      <c r="C440" s="169" t="s">
        <v>327</v>
      </c>
      <c r="D440" s="166">
        <v>8581</v>
      </c>
      <c r="E440" s="166">
        <v>8581</v>
      </c>
      <c r="F440" s="166">
        <v>8581</v>
      </c>
      <c r="G440" s="166">
        <v>8581</v>
      </c>
    </row>
    <row r="441" spans="2:7" ht="15.75">
      <c r="B441" s="165"/>
      <c r="C441" s="172" t="s">
        <v>328</v>
      </c>
      <c r="D441" s="171">
        <f>SUM(D437:D440)</f>
        <v>12581</v>
      </c>
      <c r="E441" s="171">
        <f>SUM(E437:E440)</f>
        <v>12581</v>
      </c>
      <c r="F441" s="171">
        <f>SUM(F437:F440)</f>
        <v>12581</v>
      </c>
      <c r="G441" s="171">
        <f>SUM(G437:G440)</f>
        <v>12581</v>
      </c>
    </row>
    <row r="442" spans="4:5" ht="12.75">
      <c r="D442" s="17"/>
      <c r="E442" s="17"/>
    </row>
    <row r="443" spans="2:7" ht="15.75">
      <c r="B443" s="161"/>
      <c r="C443" s="173" t="s">
        <v>329</v>
      </c>
      <c r="D443" s="158"/>
      <c r="E443" s="158"/>
      <c r="F443" s="158"/>
      <c r="G443" s="158"/>
    </row>
    <row r="444" spans="2:7" ht="12.75">
      <c r="B444" s="161"/>
      <c r="C444" s="174" t="s">
        <v>330</v>
      </c>
      <c r="D444" s="175">
        <f aca="true" t="shared" si="0" ref="D444:F445">D418</f>
        <v>4585956</v>
      </c>
      <c r="E444" s="175">
        <f t="shared" si="0"/>
        <v>4618306</v>
      </c>
      <c r="F444" s="175">
        <f t="shared" si="0"/>
        <v>4648306</v>
      </c>
      <c r="G444" s="175">
        <f>G418</f>
        <v>4648306</v>
      </c>
    </row>
    <row r="445" spans="2:7" ht="12.75">
      <c r="B445" s="176"/>
      <c r="C445" s="174" t="s">
        <v>331</v>
      </c>
      <c r="D445" s="175">
        <f t="shared" si="0"/>
        <v>2420711</v>
      </c>
      <c r="E445" s="175">
        <f t="shared" si="0"/>
        <v>2450711</v>
      </c>
      <c r="F445" s="175">
        <f t="shared" si="0"/>
        <v>2460231</v>
      </c>
      <c r="G445" s="175">
        <f>G419</f>
        <v>2460231</v>
      </c>
    </row>
    <row r="446" spans="2:7" ht="15.75">
      <c r="B446" s="159"/>
      <c r="C446" s="174" t="s">
        <v>332</v>
      </c>
      <c r="D446" s="175">
        <f>D434</f>
        <v>520250</v>
      </c>
      <c r="E446" s="175">
        <f>E434</f>
        <v>520250</v>
      </c>
      <c r="F446" s="175">
        <f>F434</f>
        <v>520250</v>
      </c>
      <c r="G446" s="175">
        <f>G434</f>
        <v>520250</v>
      </c>
    </row>
    <row r="447" spans="2:7" ht="15.75">
      <c r="B447" s="161"/>
      <c r="C447" s="173" t="s">
        <v>333</v>
      </c>
      <c r="D447" s="175">
        <f>SUM(D444:D446)</f>
        <v>7526917</v>
      </c>
      <c r="E447" s="175">
        <f>SUM(E444:E446)</f>
        <v>7589267</v>
      </c>
      <c r="F447" s="175">
        <f>SUM(F444:F446)</f>
        <v>7628787</v>
      </c>
      <c r="G447" s="175">
        <f>SUM(G444:G446)</f>
        <v>7628787</v>
      </c>
    </row>
    <row r="448" spans="2:7" ht="15">
      <c r="B448" s="161"/>
      <c r="C448" s="177"/>
      <c r="D448" s="158"/>
      <c r="E448" s="158"/>
      <c r="F448" s="158"/>
      <c r="G448" s="158"/>
    </row>
    <row r="449" spans="2:7" ht="12.75">
      <c r="B449" s="161"/>
      <c r="C449" s="174" t="s">
        <v>334</v>
      </c>
      <c r="D449" s="175">
        <f aca="true" t="shared" si="1" ref="D449:F450">D420</f>
        <v>4585949</v>
      </c>
      <c r="E449" s="175">
        <f t="shared" si="1"/>
        <v>4615949</v>
      </c>
      <c r="F449" s="175">
        <f t="shared" si="1"/>
        <v>4633449</v>
      </c>
      <c r="G449" s="175">
        <f>G420</f>
        <v>4639449</v>
      </c>
    </row>
    <row r="450" spans="2:7" ht="12.75">
      <c r="B450" s="161"/>
      <c r="C450" s="174" t="s">
        <v>335</v>
      </c>
      <c r="D450" s="175">
        <f t="shared" si="1"/>
        <v>2181075</v>
      </c>
      <c r="E450" s="175">
        <f t="shared" si="1"/>
        <v>2423383</v>
      </c>
      <c r="F450" s="175">
        <f t="shared" si="1"/>
        <v>2424883</v>
      </c>
      <c r="G450" s="175">
        <f>G421</f>
        <v>2619683</v>
      </c>
    </row>
    <row r="451" spans="2:7" ht="15.75">
      <c r="B451" s="159"/>
      <c r="C451" s="174" t="s">
        <v>336</v>
      </c>
      <c r="D451" s="175">
        <f>D441</f>
        <v>12581</v>
      </c>
      <c r="E451" s="175">
        <f>E441</f>
        <v>12581</v>
      </c>
      <c r="F451" s="175">
        <f>F441</f>
        <v>12581</v>
      </c>
      <c r="G451" s="175">
        <f>G441</f>
        <v>12581</v>
      </c>
    </row>
    <row r="452" spans="2:7" ht="15.75">
      <c r="B452" s="161"/>
      <c r="C452" s="173" t="s">
        <v>337</v>
      </c>
      <c r="D452" s="175">
        <f>SUM(D449:D451)</f>
        <v>6779605</v>
      </c>
      <c r="E452" s="175">
        <f>SUM(E449:E451)</f>
        <v>7051913</v>
      </c>
      <c r="F452" s="175">
        <f>SUM(F449:F451)</f>
        <v>7070913</v>
      </c>
      <c r="G452" s="175">
        <f>SUM(G449:G451)</f>
        <v>7271713</v>
      </c>
    </row>
    <row r="453" spans="2:7" ht="15.75">
      <c r="B453" s="159"/>
      <c r="C453" s="178"/>
      <c r="D453" s="158"/>
      <c r="E453" s="158"/>
      <c r="F453" s="158"/>
      <c r="G453" s="158"/>
    </row>
    <row r="454" spans="2:7" ht="15.75">
      <c r="B454" s="161"/>
      <c r="C454" s="173" t="s">
        <v>338</v>
      </c>
      <c r="D454" s="160">
        <f>D447-D452</f>
        <v>747312</v>
      </c>
      <c r="E454" s="160">
        <f>E447-E452</f>
        <v>537354</v>
      </c>
      <c r="F454" s="160">
        <f>F447-F452</f>
        <v>557874</v>
      </c>
      <c r="G454" s="160">
        <f>G447-G452</f>
        <v>357074</v>
      </c>
    </row>
    <row r="455" spans="2:3" ht="12.75">
      <c r="B455" s="67"/>
      <c r="C455" s="91"/>
    </row>
    <row r="456" spans="2:3" ht="12.75">
      <c r="B456" s="67"/>
      <c r="C456" s="5"/>
    </row>
    <row r="457" spans="2:3" ht="12.75">
      <c r="B457" s="67"/>
      <c r="C457" s="5"/>
    </row>
    <row r="458" spans="2:3" ht="12.75">
      <c r="B458" s="67"/>
      <c r="C458" s="5"/>
    </row>
    <row r="459" spans="2:3" ht="12.75">
      <c r="B459" s="67"/>
      <c r="C459" s="5"/>
    </row>
    <row r="460" spans="2:6" ht="12.75">
      <c r="B460" s="67"/>
      <c r="C460" s="5"/>
      <c r="F460" s="91" t="s">
        <v>339</v>
      </c>
    </row>
    <row r="461" spans="2:6" ht="12.75">
      <c r="B461" s="67"/>
      <c r="C461" s="5"/>
      <c r="F461" s="91" t="s">
        <v>340</v>
      </c>
    </row>
    <row r="462" spans="2:3" ht="12.75">
      <c r="B462" s="67"/>
      <c r="C462" s="5"/>
    </row>
    <row r="463" spans="2:3" ht="12.75">
      <c r="B463" s="67"/>
      <c r="C463" s="5"/>
    </row>
    <row r="464" ht="12.75">
      <c r="C464" s="5" t="s">
        <v>413</v>
      </c>
    </row>
    <row r="466" ht="12.75">
      <c r="C466" s="194" t="s">
        <v>397</v>
      </c>
    </row>
    <row r="467" ht="12.75">
      <c r="C467" s="102" t="s">
        <v>412</v>
      </c>
    </row>
    <row r="468" ht="12.75">
      <c r="C468" s="102" t="s">
        <v>399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K477"/>
  <sheetViews>
    <sheetView zoomScalePageLayoutView="0" workbookViewId="0" topLeftCell="A456">
      <selection activeCell="A2" sqref="A2:J477"/>
    </sheetView>
  </sheetViews>
  <sheetFormatPr defaultColWidth="9.140625" defaultRowHeight="12.75"/>
  <cols>
    <col min="1" max="1" width="2.8515625" style="0" customWidth="1"/>
    <col min="2" max="2" width="9.140625" style="0" customWidth="1"/>
    <col min="3" max="3" width="60.7109375" style="0" customWidth="1"/>
    <col min="4" max="4" width="18.8515625" style="0" customWidth="1"/>
    <col min="5" max="5" width="16.00390625" style="0" customWidth="1"/>
    <col min="6" max="6" width="16.28125" style="0" customWidth="1"/>
    <col min="7" max="7" width="16.00390625" style="0" customWidth="1"/>
    <col min="8" max="8" width="15.28125" style="0" customWidth="1"/>
    <col min="9" max="9" width="14.7109375" style="0" customWidth="1"/>
    <col min="10" max="10" width="14.28125" style="0" customWidth="1"/>
  </cols>
  <sheetData>
    <row r="6" spans="3:4" ht="18">
      <c r="C6" s="93" t="s">
        <v>368</v>
      </c>
      <c r="D6" s="2"/>
    </row>
    <row r="7" spans="1:7" ht="12.75">
      <c r="A7" s="102"/>
      <c r="B7" s="197"/>
      <c r="C7" s="198"/>
      <c r="D7" s="102"/>
      <c r="E7" s="102"/>
      <c r="F7" s="102"/>
      <c r="G7" s="102"/>
    </row>
    <row r="9" spans="2:10" ht="18">
      <c r="B9" s="104" t="s">
        <v>0</v>
      </c>
      <c r="C9" s="105"/>
      <c r="D9" s="106" t="s">
        <v>372</v>
      </c>
      <c r="E9" s="193" t="s">
        <v>373</v>
      </c>
      <c r="F9" s="193" t="s">
        <v>386</v>
      </c>
      <c r="G9" s="193" t="s">
        <v>401</v>
      </c>
      <c r="H9" s="199" t="s">
        <v>417</v>
      </c>
      <c r="I9" s="199" t="s">
        <v>419</v>
      </c>
      <c r="J9" s="199" t="s">
        <v>421</v>
      </c>
    </row>
    <row r="10" spans="2:10" ht="12.75">
      <c r="B10" s="108"/>
      <c r="C10" s="108"/>
      <c r="D10" s="108"/>
      <c r="E10" s="108"/>
      <c r="F10" s="108"/>
      <c r="G10" s="108"/>
      <c r="H10" s="108"/>
      <c r="I10" s="108"/>
      <c r="J10" s="108"/>
    </row>
    <row r="11" spans="2:10" ht="15.75">
      <c r="B11" s="109">
        <v>110</v>
      </c>
      <c r="C11" s="110" t="s">
        <v>1</v>
      </c>
      <c r="D11" s="111">
        <f aca="true" t="shared" si="0" ref="D11:J11">D12</f>
        <v>2585300</v>
      </c>
      <c r="E11" s="111">
        <f t="shared" si="0"/>
        <v>2618300</v>
      </c>
      <c r="F11" s="111">
        <f t="shared" si="0"/>
        <v>2648300</v>
      </c>
      <c r="G11" s="111">
        <f t="shared" si="0"/>
        <v>2648300</v>
      </c>
      <c r="H11" s="111">
        <f t="shared" si="0"/>
        <v>2648300</v>
      </c>
      <c r="I11" s="111">
        <f t="shared" si="0"/>
        <v>2648300</v>
      </c>
      <c r="J11" s="111">
        <f t="shared" si="0"/>
        <v>2748300</v>
      </c>
    </row>
    <row r="12" spans="2:11" ht="12.75">
      <c r="B12" s="112">
        <v>111</v>
      </c>
      <c r="C12" s="108" t="s">
        <v>2</v>
      </c>
      <c r="D12" s="108">
        <v>2585300</v>
      </c>
      <c r="E12" s="108">
        <v>2618300</v>
      </c>
      <c r="F12" s="108">
        <v>2648300</v>
      </c>
      <c r="G12" s="108">
        <v>2648300</v>
      </c>
      <c r="H12" s="108">
        <v>2648300</v>
      </c>
      <c r="I12" s="108">
        <v>2648300</v>
      </c>
      <c r="J12" s="108">
        <v>2748300</v>
      </c>
      <c r="K12" s="108">
        <v>100000</v>
      </c>
    </row>
    <row r="13" spans="2:10" ht="12.75">
      <c r="B13" s="113"/>
      <c r="C13" s="108"/>
      <c r="D13" s="108"/>
      <c r="E13" s="108"/>
      <c r="F13" s="108"/>
      <c r="G13" s="108"/>
      <c r="H13" s="108"/>
      <c r="I13" s="108"/>
      <c r="J13" s="108"/>
    </row>
    <row r="14" spans="2:10" ht="15.75">
      <c r="B14" s="109">
        <v>120</v>
      </c>
      <c r="C14" s="110" t="s">
        <v>3</v>
      </c>
      <c r="D14" s="111">
        <f aca="true" t="shared" si="1" ref="D14:J14">D15</f>
        <v>380000</v>
      </c>
      <c r="E14" s="111">
        <f t="shared" si="1"/>
        <v>380000</v>
      </c>
      <c r="F14" s="111">
        <f t="shared" si="1"/>
        <v>380000</v>
      </c>
      <c r="G14" s="111">
        <f t="shared" si="1"/>
        <v>380000</v>
      </c>
      <c r="H14" s="111">
        <f t="shared" si="1"/>
        <v>380000</v>
      </c>
      <c r="I14" s="111">
        <f t="shared" si="1"/>
        <v>380000</v>
      </c>
      <c r="J14" s="111">
        <f t="shared" si="1"/>
        <v>380000</v>
      </c>
    </row>
    <row r="15" spans="2:10" ht="12.75">
      <c r="B15" s="113">
        <v>121</v>
      </c>
      <c r="C15" s="108" t="s">
        <v>4</v>
      </c>
      <c r="D15" s="108">
        <v>380000</v>
      </c>
      <c r="E15" s="108">
        <v>380000</v>
      </c>
      <c r="F15" s="108">
        <v>380000</v>
      </c>
      <c r="G15" s="108">
        <v>380000</v>
      </c>
      <c r="H15" s="108">
        <v>380000</v>
      </c>
      <c r="I15" s="108">
        <v>380000</v>
      </c>
      <c r="J15" s="108">
        <v>380000</v>
      </c>
    </row>
    <row r="16" spans="2:10" ht="12.75">
      <c r="B16" s="113"/>
      <c r="C16" s="108"/>
      <c r="D16" s="108"/>
      <c r="E16" s="108"/>
      <c r="F16" s="108"/>
      <c r="G16" s="108"/>
      <c r="H16" s="108"/>
      <c r="I16" s="108"/>
      <c r="J16" s="108"/>
    </row>
    <row r="17" spans="2:10" ht="15.75">
      <c r="B17" s="109">
        <v>133</v>
      </c>
      <c r="C17" s="110" t="s">
        <v>5</v>
      </c>
      <c r="D17" s="111">
        <f aca="true" t="shared" si="2" ref="D17:J17">SUM(D18:D25)</f>
        <v>270850</v>
      </c>
      <c r="E17" s="111">
        <f t="shared" si="2"/>
        <v>270850</v>
      </c>
      <c r="F17" s="111">
        <f t="shared" si="2"/>
        <v>270850</v>
      </c>
      <c r="G17" s="111">
        <f t="shared" si="2"/>
        <v>270850</v>
      </c>
      <c r="H17" s="111">
        <f t="shared" si="2"/>
        <v>270850</v>
      </c>
      <c r="I17" s="111">
        <f t="shared" si="2"/>
        <v>270850</v>
      </c>
      <c r="J17" s="111">
        <f t="shared" si="2"/>
        <v>270850</v>
      </c>
    </row>
    <row r="18" spans="2:10" ht="12.75">
      <c r="B18" s="112">
        <v>133001</v>
      </c>
      <c r="C18" s="105" t="s">
        <v>6</v>
      </c>
      <c r="D18" s="108">
        <v>4000</v>
      </c>
      <c r="E18" s="108">
        <v>4000</v>
      </c>
      <c r="F18" s="108">
        <v>4000</v>
      </c>
      <c r="G18" s="108">
        <v>4000</v>
      </c>
      <c r="H18" s="108">
        <v>4000</v>
      </c>
      <c r="I18" s="108">
        <v>4000</v>
      </c>
      <c r="J18" s="108">
        <v>4000</v>
      </c>
    </row>
    <row r="19" spans="2:10" ht="12.75">
      <c r="B19" s="112">
        <v>133003</v>
      </c>
      <c r="C19" s="105" t="s">
        <v>7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</row>
    <row r="20" spans="2:10" ht="12.75">
      <c r="B20" s="112">
        <v>133004</v>
      </c>
      <c r="C20" s="105" t="s">
        <v>8</v>
      </c>
      <c r="D20" s="108">
        <v>350</v>
      </c>
      <c r="E20" s="108">
        <v>350</v>
      </c>
      <c r="F20" s="108">
        <v>350</v>
      </c>
      <c r="G20" s="108">
        <v>350</v>
      </c>
      <c r="H20" s="108">
        <v>350</v>
      </c>
      <c r="I20" s="108">
        <v>350</v>
      </c>
      <c r="J20" s="108">
        <v>350</v>
      </c>
    </row>
    <row r="21" spans="2:10" ht="12.75">
      <c r="B21" s="113">
        <v>133005</v>
      </c>
      <c r="C21" s="108" t="s">
        <v>9</v>
      </c>
      <c r="D21" s="108">
        <v>1500</v>
      </c>
      <c r="E21" s="108">
        <v>1500</v>
      </c>
      <c r="F21" s="108">
        <v>1500</v>
      </c>
      <c r="G21" s="108">
        <v>1500</v>
      </c>
      <c r="H21" s="108">
        <v>1500</v>
      </c>
      <c r="I21" s="108">
        <v>1500</v>
      </c>
      <c r="J21" s="108">
        <v>1500</v>
      </c>
    </row>
    <row r="22" spans="2:10" ht="12.75">
      <c r="B22" s="113">
        <v>133006</v>
      </c>
      <c r="C22" s="108" t="s">
        <v>10</v>
      </c>
      <c r="D22" s="108">
        <v>2000</v>
      </c>
      <c r="E22" s="108">
        <v>2000</v>
      </c>
      <c r="F22" s="108">
        <v>2000</v>
      </c>
      <c r="G22" s="108">
        <v>2000</v>
      </c>
      <c r="H22" s="108">
        <v>2000</v>
      </c>
      <c r="I22" s="108">
        <v>2000</v>
      </c>
      <c r="J22" s="108">
        <v>2000</v>
      </c>
    </row>
    <row r="23" spans="2:10" ht="12.75">
      <c r="B23" s="112">
        <v>133012</v>
      </c>
      <c r="C23" s="105" t="s">
        <v>11</v>
      </c>
      <c r="D23" s="108">
        <v>8000</v>
      </c>
      <c r="E23" s="108">
        <v>8000</v>
      </c>
      <c r="F23" s="108">
        <v>8000</v>
      </c>
      <c r="G23" s="108">
        <v>8000</v>
      </c>
      <c r="H23" s="108">
        <v>8000</v>
      </c>
      <c r="I23" s="108">
        <v>8000</v>
      </c>
      <c r="J23" s="108">
        <v>8000</v>
      </c>
    </row>
    <row r="24" spans="2:10" ht="12.75">
      <c r="B24" s="112">
        <v>133013</v>
      </c>
      <c r="C24" s="105" t="s">
        <v>12</v>
      </c>
      <c r="D24" s="108">
        <v>90000</v>
      </c>
      <c r="E24" s="108">
        <v>90000</v>
      </c>
      <c r="F24" s="108">
        <v>90000</v>
      </c>
      <c r="G24" s="108">
        <v>90000</v>
      </c>
      <c r="H24" s="108">
        <v>90000</v>
      </c>
      <c r="I24" s="108">
        <v>90000</v>
      </c>
      <c r="J24" s="108">
        <v>90000</v>
      </c>
    </row>
    <row r="25" spans="2:10" ht="12.75">
      <c r="B25" s="112">
        <v>133013</v>
      </c>
      <c r="C25" s="105" t="s">
        <v>13</v>
      </c>
      <c r="D25" s="108">
        <v>165000</v>
      </c>
      <c r="E25" s="108">
        <v>165000</v>
      </c>
      <c r="F25" s="108">
        <v>165000</v>
      </c>
      <c r="G25" s="108">
        <v>165000</v>
      </c>
      <c r="H25" s="108">
        <v>165000</v>
      </c>
      <c r="I25" s="108">
        <v>165000</v>
      </c>
      <c r="J25" s="108">
        <v>165000</v>
      </c>
    </row>
    <row r="26" spans="2:10" ht="12.75">
      <c r="B26" s="113"/>
      <c r="C26" s="108"/>
      <c r="D26" s="108"/>
      <c r="E26" s="108"/>
      <c r="F26" s="108"/>
      <c r="G26" s="108"/>
      <c r="H26" s="108"/>
      <c r="I26" s="108"/>
      <c r="J26" s="108"/>
    </row>
    <row r="27" spans="2:10" ht="15.75">
      <c r="B27" s="109">
        <v>210</v>
      </c>
      <c r="C27" s="110" t="s">
        <v>14</v>
      </c>
      <c r="D27" s="111">
        <f aca="true" t="shared" si="3" ref="D27:J27">SUM(D28:D35)</f>
        <v>192318</v>
      </c>
      <c r="E27" s="111">
        <f t="shared" si="3"/>
        <v>190668</v>
      </c>
      <c r="F27" s="111">
        <f t="shared" si="3"/>
        <v>190668</v>
      </c>
      <c r="G27" s="111">
        <f t="shared" si="3"/>
        <v>190668</v>
      </c>
      <c r="H27" s="111">
        <f t="shared" si="3"/>
        <v>190668</v>
      </c>
      <c r="I27" s="111">
        <f t="shared" si="3"/>
        <v>190668</v>
      </c>
      <c r="J27" s="111">
        <f t="shared" si="3"/>
        <v>190668</v>
      </c>
    </row>
    <row r="28" spans="2:10" ht="12.75">
      <c r="B28" s="113">
        <v>212002</v>
      </c>
      <c r="C28" s="108" t="s">
        <v>15</v>
      </c>
      <c r="D28" s="108">
        <v>7900</v>
      </c>
      <c r="E28" s="108">
        <v>7900</v>
      </c>
      <c r="F28" s="108">
        <v>7900</v>
      </c>
      <c r="G28" s="108">
        <v>7900</v>
      </c>
      <c r="H28" s="108">
        <v>7900</v>
      </c>
      <c r="I28" s="108">
        <v>7900</v>
      </c>
      <c r="J28" s="108">
        <v>7900</v>
      </c>
    </row>
    <row r="29" spans="2:10" ht="12.75">
      <c r="B29" s="113">
        <v>212003</v>
      </c>
      <c r="C29" s="108" t="s">
        <v>16</v>
      </c>
      <c r="D29" s="108">
        <v>29000</v>
      </c>
      <c r="E29" s="108">
        <v>29000</v>
      </c>
      <c r="F29" s="108">
        <v>29000</v>
      </c>
      <c r="G29" s="108">
        <v>29000</v>
      </c>
      <c r="H29" s="108">
        <v>29000</v>
      </c>
      <c r="I29" s="108">
        <v>29000</v>
      </c>
      <c r="J29" s="108">
        <v>29000</v>
      </c>
    </row>
    <row r="30" spans="2:10" ht="12.75">
      <c r="B30" s="113">
        <v>212003</v>
      </c>
      <c r="C30" s="108" t="s">
        <v>17</v>
      </c>
      <c r="D30" s="108">
        <v>56000</v>
      </c>
      <c r="E30" s="108">
        <v>56000</v>
      </c>
      <c r="F30" s="108">
        <v>56000</v>
      </c>
      <c r="G30" s="108">
        <v>56000</v>
      </c>
      <c r="H30" s="108">
        <v>56000</v>
      </c>
      <c r="I30" s="108">
        <v>56000</v>
      </c>
      <c r="J30" s="108">
        <v>56000</v>
      </c>
    </row>
    <row r="31" spans="2:10" ht="12.75">
      <c r="B31" s="113">
        <v>212003</v>
      </c>
      <c r="C31" s="108" t="s">
        <v>18</v>
      </c>
      <c r="D31" s="108">
        <v>49500</v>
      </c>
      <c r="E31" s="108">
        <v>49500</v>
      </c>
      <c r="F31" s="108">
        <v>49500</v>
      </c>
      <c r="G31" s="108">
        <v>49500</v>
      </c>
      <c r="H31" s="108">
        <v>49500</v>
      </c>
      <c r="I31" s="108">
        <v>49500</v>
      </c>
      <c r="J31" s="108">
        <v>49500</v>
      </c>
    </row>
    <row r="32" spans="2:10" ht="12.75">
      <c r="B32" s="113">
        <v>212003</v>
      </c>
      <c r="C32" s="108" t="s">
        <v>19</v>
      </c>
      <c r="D32" s="108">
        <v>43000</v>
      </c>
      <c r="E32" s="108">
        <v>43000</v>
      </c>
      <c r="F32" s="108">
        <v>43000</v>
      </c>
      <c r="G32" s="108">
        <v>43000</v>
      </c>
      <c r="H32" s="108">
        <v>43000</v>
      </c>
      <c r="I32" s="108">
        <v>43000</v>
      </c>
      <c r="J32" s="108">
        <v>43000</v>
      </c>
    </row>
    <row r="33" spans="2:10" ht="12.75">
      <c r="B33" s="113" t="s">
        <v>371</v>
      </c>
      <c r="C33" s="108" t="s">
        <v>20</v>
      </c>
      <c r="D33" s="114">
        <v>3268</v>
      </c>
      <c r="E33" s="114">
        <v>3268</v>
      </c>
      <c r="F33" s="114">
        <v>3268</v>
      </c>
      <c r="G33" s="114">
        <v>3268</v>
      </c>
      <c r="H33" s="114">
        <v>3268</v>
      </c>
      <c r="I33" s="114">
        <v>3268</v>
      </c>
      <c r="J33" s="114">
        <v>3268</v>
      </c>
    </row>
    <row r="34" spans="2:10" ht="12.75">
      <c r="B34" s="113" t="s">
        <v>371</v>
      </c>
      <c r="C34" s="108" t="s">
        <v>21</v>
      </c>
      <c r="D34" s="114">
        <v>3000</v>
      </c>
      <c r="E34" s="114">
        <v>2000</v>
      </c>
      <c r="F34" s="114">
        <v>2000</v>
      </c>
      <c r="G34" s="114">
        <v>2000</v>
      </c>
      <c r="H34" s="114">
        <v>2000</v>
      </c>
      <c r="I34" s="114">
        <v>2000</v>
      </c>
      <c r="J34" s="114">
        <v>2000</v>
      </c>
    </row>
    <row r="35" spans="2:10" ht="12.75">
      <c r="B35" s="113" t="s">
        <v>371</v>
      </c>
      <c r="C35" s="108" t="s">
        <v>22</v>
      </c>
      <c r="D35" s="114">
        <v>650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</row>
    <row r="36" spans="2:10" ht="12.75">
      <c r="B36" s="113"/>
      <c r="C36" s="108"/>
      <c r="D36" s="108"/>
      <c r="E36" s="108"/>
      <c r="F36" s="108"/>
      <c r="G36" s="108"/>
      <c r="H36" s="108"/>
      <c r="I36" s="108"/>
      <c r="J36" s="108"/>
    </row>
    <row r="37" spans="2:10" ht="15.75">
      <c r="B37" s="109">
        <v>220</v>
      </c>
      <c r="C37" s="110" t="s">
        <v>23</v>
      </c>
      <c r="D37" s="111">
        <f aca="true" t="shared" si="4" ref="D37:J37">SUM(D38:D45)</f>
        <v>88460</v>
      </c>
      <c r="E37" s="111">
        <f t="shared" si="4"/>
        <v>88460</v>
      </c>
      <c r="F37" s="111">
        <f t="shared" si="4"/>
        <v>88460</v>
      </c>
      <c r="G37" s="111">
        <f t="shared" si="4"/>
        <v>88460</v>
      </c>
      <c r="H37" s="111">
        <f t="shared" si="4"/>
        <v>88460</v>
      </c>
      <c r="I37" s="111">
        <f t="shared" si="4"/>
        <v>88460</v>
      </c>
      <c r="J37" s="111">
        <f t="shared" si="4"/>
        <v>88460</v>
      </c>
    </row>
    <row r="38" spans="2:10" ht="12.75">
      <c r="B38" s="113">
        <v>221004</v>
      </c>
      <c r="C38" s="108" t="s">
        <v>24</v>
      </c>
      <c r="D38" s="108">
        <v>51600</v>
      </c>
      <c r="E38" s="108">
        <v>51600</v>
      </c>
      <c r="F38" s="108">
        <v>51600</v>
      </c>
      <c r="G38" s="108">
        <v>51600</v>
      </c>
      <c r="H38" s="108">
        <v>51600</v>
      </c>
      <c r="I38" s="108">
        <v>51600</v>
      </c>
      <c r="J38" s="108">
        <v>51600</v>
      </c>
    </row>
    <row r="39" spans="2:10" ht="12.75">
      <c r="B39" s="113">
        <v>222003</v>
      </c>
      <c r="C39" s="108" t="s">
        <v>25</v>
      </c>
      <c r="D39" s="108">
        <v>12000</v>
      </c>
      <c r="E39" s="108">
        <v>12000</v>
      </c>
      <c r="F39" s="108">
        <v>12000</v>
      </c>
      <c r="G39" s="108">
        <v>12000</v>
      </c>
      <c r="H39" s="108">
        <v>12000</v>
      </c>
      <c r="I39" s="108">
        <v>12000</v>
      </c>
      <c r="J39" s="108">
        <v>12000</v>
      </c>
    </row>
    <row r="40" spans="2:10" ht="12.75">
      <c r="B40" s="113">
        <v>223001</v>
      </c>
      <c r="C40" s="108" t="s">
        <v>26</v>
      </c>
      <c r="D40" s="108">
        <v>660</v>
      </c>
      <c r="E40" s="108">
        <v>660</v>
      </c>
      <c r="F40" s="108">
        <v>660</v>
      </c>
      <c r="G40" s="108">
        <v>660</v>
      </c>
      <c r="H40" s="108">
        <v>660</v>
      </c>
      <c r="I40" s="108">
        <v>660</v>
      </c>
      <c r="J40" s="108">
        <v>660</v>
      </c>
    </row>
    <row r="41" spans="2:10" ht="12.75">
      <c r="B41" s="113">
        <v>223001</v>
      </c>
      <c r="C41" s="108" t="s">
        <v>27</v>
      </c>
      <c r="D41" s="108">
        <v>3500</v>
      </c>
      <c r="E41" s="108">
        <v>3500</v>
      </c>
      <c r="F41" s="108">
        <v>3500</v>
      </c>
      <c r="G41" s="108">
        <v>3500</v>
      </c>
      <c r="H41" s="108">
        <v>3500</v>
      </c>
      <c r="I41" s="108">
        <v>3500</v>
      </c>
      <c r="J41" s="108">
        <v>3500</v>
      </c>
    </row>
    <row r="42" spans="2:10" ht="12.75">
      <c r="B42" s="113"/>
      <c r="C42" s="108" t="s">
        <v>28</v>
      </c>
      <c r="D42" s="108">
        <v>200</v>
      </c>
      <c r="E42" s="108">
        <v>200</v>
      </c>
      <c r="F42" s="108">
        <v>200</v>
      </c>
      <c r="G42" s="108">
        <v>200</v>
      </c>
      <c r="H42" s="108">
        <v>200</v>
      </c>
      <c r="I42" s="108">
        <v>200</v>
      </c>
      <c r="J42" s="108">
        <v>200</v>
      </c>
    </row>
    <row r="43" spans="2:10" ht="12.75">
      <c r="B43" s="113"/>
      <c r="C43" s="108" t="s">
        <v>29</v>
      </c>
      <c r="D43" s="108">
        <v>100</v>
      </c>
      <c r="E43" s="108">
        <v>100</v>
      </c>
      <c r="F43" s="108">
        <v>100</v>
      </c>
      <c r="G43" s="108">
        <v>100</v>
      </c>
      <c r="H43" s="108">
        <v>100</v>
      </c>
      <c r="I43" s="108">
        <v>100</v>
      </c>
      <c r="J43" s="108">
        <v>100</v>
      </c>
    </row>
    <row r="44" spans="2:10" ht="12.75">
      <c r="B44" s="113">
        <v>223002</v>
      </c>
      <c r="C44" s="108" t="s">
        <v>30</v>
      </c>
      <c r="D44" s="108">
        <v>17500</v>
      </c>
      <c r="E44" s="108">
        <v>17500</v>
      </c>
      <c r="F44" s="108">
        <v>17500</v>
      </c>
      <c r="G44" s="108">
        <v>17500</v>
      </c>
      <c r="H44" s="108">
        <v>17500</v>
      </c>
      <c r="I44" s="108">
        <v>17500</v>
      </c>
      <c r="J44" s="108">
        <v>17500</v>
      </c>
    </row>
    <row r="45" spans="2:10" ht="12.75">
      <c r="B45" s="113">
        <v>229005</v>
      </c>
      <c r="C45" s="108" t="s">
        <v>31</v>
      </c>
      <c r="D45" s="108">
        <v>2900</v>
      </c>
      <c r="E45" s="108">
        <v>2900</v>
      </c>
      <c r="F45" s="108">
        <v>2900</v>
      </c>
      <c r="G45" s="108">
        <v>2900</v>
      </c>
      <c r="H45" s="108">
        <v>2900</v>
      </c>
      <c r="I45" s="108">
        <v>2900</v>
      </c>
      <c r="J45" s="108">
        <v>2900</v>
      </c>
    </row>
    <row r="46" spans="2:10" ht="12.75">
      <c r="B46" s="113"/>
      <c r="C46" s="108"/>
      <c r="D46" s="108"/>
      <c r="E46" s="108"/>
      <c r="F46" s="108"/>
      <c r="G46" s="108"/>
      <c r="H46" s="108"/>
      <c r="I46" s="108"/>
      <c r="J46" s="108"/>
    </row>
    <row r="47" spans="2:10" ht="15.75">
      <c r="B47" s="109">
        <v>240</v>
      </c>
      <c r="C47" s="110" t="s">
        <v>32</v>
      </c>
      <c r="D47" s="111">
        <f aca="true" t="shared" si="5" ref="D47:J47">D48</f>
        <v>1100</v>
      </c>
      <c r="E47" s="111">
        <f t="shared" si="5"/>
        <v>1100</v>
      </c>
      <c r="F47" s="111">
        <f t="shared" si="5"/>
        <v>1100</v>
      </c>
      <c r="G47" s="111">
        <f t="shared" si="5"/>
        <v>1100</v>
      </c>
      <c r="H47" s="111">
        <f t="shared" si="5"/>
        <v>1100</v>
      </c>
      <c r="I47" s="111">
        <f t="shared" si="5"/>
        <v>1100</v>
      </c>
      <c r="J47" s="111">
        <f t="shared" si="5"/>
        <v>1100</v>
      </c>
    </row>
    <row r="48" spans="2:10" ht="12.75">
      <c r="B48" s="113">
        <v>243</v>
      </c>
      <c r="C48" s="108" t="s">
        <v>33</v>
      </c>
      <c r="D48" s="108">
        <v>1100</v>
      </c>
      <c r="E48" s="108">
        <v>1100</v>
      </c>
      <c r="F48" s="108">
        <v>1100</v>
      </c>
      <c r="G48" s="108">
        <v>1100</v>
      </c>
      <c r="H48" s="108">
        <v>1100</v>
      </c>
      <c r="I48" s="108">
        <v>1100</v>
      </c>
      <c r="J48" s="108">
        <v>1100</v>
      </c>
    </row>
    <row r="49" spans="2:10" ht="12.75">
      <c r="B49" s="113"/>
      <c r="C49" s="108"/>
      <c r="D49" s="108"/>
      <c r="E49" s="108"/>
      <c r="F49" s="108"/>
      <c r="G49" s="108"/>
      <c r="H49" s="108"/>
      <c r="I49" s="108"/>
      <c r="J49" s="108"/>
    </row>
    <row r="50" spans="2:10" ht="15.75">
      <c r="B50" s="109">
        <v>290</v>
      </c>
      <c r="C50" s="110" t="s">
        <v>34</v>
      </c>
      <c r="D50" s="111">
        <f aca="true" t="shared" si="6" ref="D50:J50">D51+D53</f>
        <v>20500</v>
      </c>
      <c r="E50" s="111">
        <f t="shared" si="6"/>
        <v>20500</v>
      </c>
      <c r="F50" s="111">
        <f t="shared" si="6"/>
        <v>20500</v>
      </c>
      <c r="G50" s="111">
        <f t="shared" si="6"/>
        <v>20500</v>
      </c>
      <c r="H50" s="111">
        <f t="shared" si="6"/>
        <v>20500</v>
      </c>
      <c r="I50" s="111">
        <f t="shared" si="6"/>
        <v>20500</v>
      </c>
      <c r="J50" s="111">
        <f t="shared" si="6"/>
        <v>20500</v>
      </c>
    </row>
    <row r="51" spans="2:10" ht="12.75">
      <c r="B51" s="113">
        <v>292008</v>
      </c>
      <c r="C51" s="108" t="s">
        <v>35</v>
      </c>
      <c r="D51" s="108">
        <v>20000</v>
      </c>
      <c r="E51" s="108">
        <v>20000</v>
      </c>
      <c r="F51" s="108">
        <v>20000</v>
      </c>
      <c r="G51" s="108">
        <v>20000</v>
      </c>
      <c r="H51" s="108">
        <v>20000</v>
      </c>
      <c r="I51" s="108">
        <v>20000</v>
      </c>
      <c r="J51" s="108">
        <v>20000</v>
      </c>
    </row>
    <row r="52" spans="2:10" ht="12.75">
      <c r="B52" s="113">
        <v>292012</v>
      </c>
      <c r="C52" s="108" t="s">
        <v>36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</row>
    <row r="53" spans="2:10" ht="12.75">
      <c r="B53" s="113">
        <v>292027</v>
      </c>
      <c r="C53" s="108" t="s">
        <v>34</v>
      </c>
      <c r="D53" s="108">
        <v>500</v>
      </c>
      <c r="E53" s="108">
        <v>500</v>
      </c>
      <c r="F53" s="108">
        <v>500</v>
      </c>
      <c r="G53" s="108">
        <v>500</v>
      </c>
      <c r="H53" s="108">
        <v>500</v>
      </c>
      <c r="I53" s="108">
        <v>500</v>
      </c>
      <c r="J53" s="108">
        <v>500</v>
      </c>
    </row>
    <row r="54" spans="2:10" ht="12.75">
      <c r="B54" s="113"/>
      <c r="C54" s="108"/>
      <c r="D54" s="108"/>
      <c r="E54" s="108"/>
      <c r="F54" s="108"/>
      <c r="G54" s="108"/>
      <c r="H54" s="108"/>
      <c r="I54" s="108"/>
      <c r="J54" s="108"/>
    </row>
    <row r="55" spans="2:10" ht="15.75">
      <c r="B55" s="109">
        <v>300</v>
      </c>
      <c r="C55" s="110" t="s">
        <v>37</v>
      </c>
      <c r="D55" s="111">
        <f aca="true" t="shared" si="7" ref="D55:J55">SUM(D56:D76)</f>
        <v>1047428</v>
      </c>
      <c r="E55" s="111">
        <f t="shared" si="7"/>
        <v>1048428</v>
      </c>
      <c r="F55" s="111">
        <f t="shared" si="7"/>
        <v>1048428</v>
      </c>
      <c r="G55" s="111">
        <f t="shared" si="7"/>
        <v>1048428</v>
      </c>
      <c r="H55" s="111">
        <f t="shared" si="7"/>
        <v>1048428</v>
      </c>
      <c r="I55" s="111">
        <f t="shared" si="7"/>
        <v>1048428</v>
      </c>
      <c r="J55" s="111">
        <f t="shared" si="7"/>
        <v>1048428</v>
      </c>
    </row>
    <row r="56" spans="2:10" ht="12.75">
      <c r="B56" s="112">
        <v>312001</v>
      </c>
      <c r="C56" s="105" t="s">
        <v>38</v>
      </c>
      <c r="D56" s="108">
        <v>1000</v>
      </c>
      <c r="E56" s="108">
        <v>1000</v>
      </c>
      <c r="F56" s="108">
        <v>1000</v>
      </c>
      <c r="G56" s="108">
        <v>1000</v>
      </c>
      <c r="H56" s="108">
        <v>1000</v>
      </c>
      <c r="I56" s="108">
        <v>1000</v>
      </c>
      <c r="J56" s="108">
        <v>1000</v>
      </c>
    </row>
    <row r="57" spans="2:10" ht="12.75">
      <c r="B57" s="112">
        <v>312001</v>
      </c>
      <c r="C57" s="105" t="s">
        <v>39</v>
      </c>
      <c r="D57" s="114">
        <v>11000</v>
      </c>
      <c r="E57" s="114">
        <v>11000</v>
      </c>
      <c r="F57" s="114">
        <v>11000</v>
      </c>
      <c r="G57" s="114">
        <v>11000</v>
      </c>
      <c r="H57" s="114">
        <v>11000</v>
      </c>
      <c r="I57" s="114">
        <v>11000</v>
      </c>
      <c r="J57" s="114">
        <v>11000</v>
      </c>
    </row>
    <row r="58" spans="2:10" ht="12.75">
      <c r="B58" s="112">
        <v>312001</v>
      </c>
      <c r="C58" s="105" t="s">
        <v>40</v>
      </c>
      <c r="D58" s="108">
        <v>420</v>
      </c>
      <c r="E58" s="108">
        <v>420</v>
      </c>
      <c r="F58" s="108">
        <v>420</v>
      </c>
      <c r="G58" s="108">
        <v>420</v>
      </c>
      <c r="H58" s="108">
        <v>420</v>
      </c>
      <c r="I58" s="108">
        <v>420</v>
      </c>
      <c r="J58" s="108">
        <v>420</v>
      </c>
    </row>
    <row r="59" spans="2:10" ht="12.75">
      <c r="B59" s="112">
        <v>312001</v>
      </c>
      <c r="C59" s="105" t="s">
        <v>41</v>
      </c>
      <c r="D59" s="114">
        <v>6015</v>
      </c>
      <c r="E59" s="114">
        <v>6015</v>
      </c>
      <c r="F59" s="114">
        <v>6015</v>
      </c>
      <c r="G59" s="114">
        <v>6015</v>
      </c>
      <c r="H59" s="114">
        <v>6015</v>
      </c>
      <c r="I59" s="114">
        <v>6015</v>
      </c>
      <c r="J59" s="114">
        <v>6015</v>
      </c>
    </row>
    <row r="60" spans="2:10" ht="12.75">
      <c r="B60" s="112">
        <v>312001</v>
      </c>
      <c r="C60" s="105" t="s">
        <v>42</v>
      </c>
      <c r="D60" s="114">
        <v>5000</v>
      </c>
      <c r="E60" s="114">
        <v>5000</v>
      </c>
      <c r="F60" s="114">
        <v>5000</v>
      </c>
      <c r="G60" s="114">
        <v>5000</v>
      </c>
      <c r="H60" s="114">
        <v>5000</v>
      </c>
      <c r="I60" s="114">
        <v>5000</v>
      </c>
      <c r="J60" s="114">
        <v>5000</v>
      </c>
    </row>
    <row r="61" spans="2:10" ht="12.75">
      <c r="B61" s="112">
        <v>312001</v>
      </c>
      <c r="C61" s="105" t="s">
        <v>43</v>
      </c>
      <c r="D61" s="114">
        <v>8795</v>
      </c>
      <c r="E61" s="114">
        <v>8795</v>
      </c>
      <c r="F61" s="114">
        <v>8795</v>
      </c>
      <c r="G61" s="114">
        <v>8795</v>
      </c>
      <c r="H61" s="114">
        <v>8795</v>
      </c>
      <c r="I61" s="114">
        <v>8795</v>
      </c>
      <c r="J61" s="114">
        <v>8795</v>
      </c>
    </row>
    <row r="62" spans="2:10" ht="12.75">
      <c r="B62" s="112">
        <v>312001</v>
      </c>
      <c r="C62" s="105" t="s">
        <v>44</v>
      </c>
      <c r="D62" s="114">
        <v>5400</v>
      </c>
      <c r="E62" s="114">
        <v>5400</v>
      </c>
      <c r="F62" s="114">
        <v>5400</v>
      </c>
      <c r="G62" s="114">
        <v>5400</v>
      </c>
      <c r="H62" s="114">
        <v>5400</v>
      </c>
      <c r="I62" s="114">
        <v>5400</v>
      </c>
      <c r="J62" s="114">
        <v>5400</v>
      </c>
    </row>
    <row r="63" spans="2:10" ht="12.75">
      <c r="B63" s="112">
        <v>312001</v>
      </c>
      <c r="C63" s="105" t="s">
        <v>45</v>
      </c>
      <c r="D63" s="108">
        <v>2680</v>
      </c>
      <c r="E63" s="108">
        <v>2680</v>
      </c>
      <c r="F63" s="108">
        <v>2680</v>
      </c>
      <c r="G63" s="108">
        <v>2680</v>
      </c>
      <c r="H63" s="108">
        <v>2680</v>
      </c>
      <c r="I63" s="108">
        <v>2680</v>
      </c>
      <c r="J63" s="108">
        <v>2680</v>
      </c>
    </row>
    <row r="64" spans="2:10" ht="12.75">
      <c r="B64" s="112">
        <v>312001</v>
      </c>
      <c r="C64" s="105" t="s">
        <v>46</v>
      </c>
      <c r="D64" s="114">
        <v>2400</v>
      </c>
      <c r="E64" s="114">
        <v>2400</v>
      </c>
      <c r="F64" s="114">
        <v>2400</v>
      </c>
      <c r="G64" s="114">
        <v>2400</v>
      </c>
      <c r="H64" s="114">
        <v>2400</v>
      </c>
      <c r="I64" s="114">
        <v>2400</v>
      </c>
      <c r="J64" s="114">
        <v>2400</v>
      </c>
    </row>
    <row r="65" spans="2:10" ht="12.75">
      <c r="B65" s="112">
        <v>312001</v>
      </c>
      <c r="C65" s="105" t="s">
        <v>47</v>
      </c>
      <c r="D65" s="114">
        <v>880</v>
      </c>
      <c r="E65" s="114">
        <v>880</v>
      </c>
      <c r="F65" s="114">
        <v>880</v>
      </c>
      <c r="G65" s="114">
        <v>880</v>
      </c>
      <c r="H65" s="114">
        <v>880</v>
      </c>
      <c r="I65" s="114">
        <v>880</v>
      </c>
      <c r="J65" s="114">
        <v>880</v>
      </c>
    </row>
    <row r="66" spans="2:10" ht="12.75">
      <c r="B66" s="112">
        <v>312001</v>
      </c>
      <c r="C66" s="105" t="s">
        <v>48</v>
      </c>
      <c r="D66" s="108">
        <v>900</v>
      </c>
      <c r="E66" s="108">
        <v>900</v>
      </c>
      <c r="F66" s="108">
        <v>900</v>
      </c>
      <c r="G66" s="108">
        <v>900</v>
      </c>
      <c r="H66" s="108">
        <v>900</v>
      </c>
      <c r="I66" s="108">
        <v>900</v>
      </c>
      <c r="J66" s="108">
        <v>900</v>
      </c>
    </row>
    <row r="67" spans="2:10" ht="12.75">
      <c r="B67" s="112">
        <v>312001</v>
      </c>
      <c r="C67" s="105" t="s">
        <v>49</v>
      </c>
      <c r="D67" s="114">
        <v>0</v>
      </c>
      <c r="E67" s="114">
        <v>0</v>
      </c>
      <c r="F67" s="114">
        <v>0</v>
      </c>
      <c r="G67" s="114">
        <v>0</v>
      </c>
      <c r="H67" s="114">
        <v>0</v>
      </c>
      <c r="I67" s="114">
        <v>0</v>
      </c>
      <c r="J67" s="114">
        <v>0</v>
      </c>
    </row>
    <row r="68" spans="2:10" ht="12.75">
      <c r="B68" s="112">
        <v>312001</v>
      </c>
      <c r="C68" s="105" t="s">
        <v>50</v>
      </c>
      <c r="D68" s="114">
        <v>920000</v>
      </c>
      <c r="E68" s="114">
        <v>920000</v>
      </c>
      <c r="F68" s="114">
        <v>920000</v>
      </c>
      <c r="G68" s="114">
        <v>920000</v>
      </c>
      <c r="H68" s="114">
        <v>920000</v>
      </c>
      <c r="I68" s="114">
        <v>920000</v>
      </c>
      <c r="J68" s="114">
        <v>920000</v>
      </c>
    </row>
    <row r="69" spans="2:10" ht="12.75">
      <c r="B69" s="112">
        <v>312001</v>
      </c>
      <c r="C69" s="105" t="s">
        <v>51</v>
      </c>
      <c r="D69" s="108">
        <v>12300</v>
      </c>
      <c r="E69" s="108">
        <v>12300</v>
      </c>
      <c r="F69" s="108">
        <v>12300</v>
      </c>
      <c r="G69" s="108">
        <v>12300</v>
      </c>
      <c r="H69" s="108">
        <v>12300</v>
      </c>
      <c r="I69" s="108">
        <v>12300</v>
      </c>
      <c r="J69" s="108">
        <v>12300</v>
      </c>
    </row>
    <row r="70" spans="2:10" ht="12.75">
      <c r="B70" s="112">
        <v>312001</v>
      </c>
      <c r="C70" s="105" t="s">
        <v>52</v>
      </c>
      <c r="D70" s="114">
        <v>1800</v>
      </c>
      <c r="E70" s="114">
        <v>1800</v>
      </c>
      <c r="F70" s="114">
        <v>1800</v>
      </c>
      <c r="G70" s="114">
        <v>1800</v>
      </c>
      <c r="H70" s="114">
        <v>1800</v>
      </c>
      <c r="I70" s="114">
        <v>1800</v>
      </c>
      <c r="J70" s="114">
        <v>1800</v>
      </c>
    </row>
    <row r="71" spans="2:10" ht="12.75">
      <c r="B71" s="112">
        <v>312001</v>
      </c>
      <c r="C71" s="105" t="s">
        <v>53</v>
      </c>
      <c r="D71" s="108">
        <v>8800</v>
      </c>
      <c r="E71" s="108">
        <v>9800</v>
      </c>
      <c r="F71" s="108">
        <v>9800</v>
      </c>
      <c r="G71" s="108">
        <v>9800</v>
      </c>
      <c r="H71" s="108">
        <v>9800</v>
      </c>
      <c r="I71" s="108">
        <v>9800</v>
      </c>
      <c r="J71" s="108">
        <v>9800</v>
      </c>
    </row>
    <row r="72" spans="2:10" ht="12.75">
      <c r="B72" s="112">
        <v>312001</v>
      </c>
      <c r="C72" s="105" t="s">
        <v>54</v>
      </c>
      <c r="D72" s="108">
        <v>6500</v>
      </c>
      <c r="E72" s="108">
        <v>6500</v>
      </c>
      <c r="F72" s="108">
        <v>6500</v>
      </c>
      <c r="G72" s="108">
        <v>6500</v>
      </c>
      <c r="H72" s="108">
        <v>6500</v>
      </c>
      <c r="I72" s="108">
        <v>6500</v>
      </c>
      <c r="J72" s="108">
        <v>6500</v>
      </c>
    </row>
    <row r="73" spans="2:10" ht="12.75">
      <c r="B73" s="112">
        <v>312001</v>
      </c>
      <c r="C73" s="105" t="s">
        <v>55</v>
      </c>
      <c r="D73" s="108">
        <v>21500</v>
      </c>
      <c r="E73" s="108">
        <v>21500</v>
      </c>
      <c r="F73" s="108">
        <v>21500</v>
      </c>
      <c r="G73" s="108">
        <v>21500</v>
      </c>
      <c r="H73" s="108">
        <v>21500</v>
      </c>
      <c r="I73" s="108">
        <v>21500</v>
      </c>
      <c r="J73" s="108">
        <v>21500</v>
      </c>
    </row>
    <row r="74" spans="2:10" ht="12.75">
      <c r="B74" s="112">
        <v>312001</v>
      </c>
      <c r="C74" s="105" t="s">
        <v>56</v>
      </c>
      <c r="D74" s="108">
        <v>15285</v>
      </c>
      <c r="E74" s="108">
        <v>15285</v>
      </c>
      <c r="F74" s="108">
        <v>15285</v>
      </c>
      <c r="G74" s="108">
        <v>15285</v>
      </c>
      <c r="H74" s="108">
        <v>15285</v>
      </c>
      <c r="I74" s="108">
        <v>15285</v>
      </c>
      <c r="J74" s="108">
        <v>15285</v>
      </c>
    </row>
    <row r="75" spans="2:10" ht="12.75">
      <c r="B75" s="112">
        <v>312002</v>
      </c>
      <c r="C75" s="105" t="s">
        <v>57</v>
      </c>
      <c r="D75" s="114">
        <v>13500</v>
      </c>
      <c r="E75" s="114">
        <v>13500</v>
      </c>
      <c r="F75" s="114">
        <v>13500</v>
      </c>
      <c r="G75" s="114">
        <v>13500</v>
      </c>
      <c r="H75" s="114">
        <v>13500</v>
      </c>
      <c r="I75" s="114">
        <v>13500</v>
      </c>
      <c r="J75" s="114">
        <v>13500</v>
      </c>
    </row>
    <row r="76" spans="2:10" ht="12.75">
      <c r="B76" s="112">
        <v>312007</v>
      </c>
      <c r="C76" s="105" t="s">
        <v>58</v>
      </c>
      <c r="D76" s="108">
        <v>3253</v>
      </c>
      <c r="E76" s="108">
        <v>3253</v>
      </c>
      <c r="F76" s="108">
        <v>3253</v>
      </c>
      <c r="G76" s="108">
        <v>3253</v>
      </c>
      <c r="H76" s="108">
        <v>3253</v>
      </c>
      <c r="I76" s="108">
        <v>3253</v>
      </c>
      <c r="J76" s="108">
        <v>3253</v>
      </c>
    </row>
    <row r="77" spans="2:10" ht="12.75">
      <c r="B77" s="113"/>
      <c r="C77" s="108"/>
      <c r="D77" s="108"/>
      <c r="E77" s="108"/>
      <c r="F77" s="108"/>
      <c r="G77" s="108"/>
      <c r="H77" s="108"/>
      <c r="I77" s="108"/>
      <c r="J77" s="108"/>
    </row>
    <row r="78" spans="2:10" ht="15.75">
      <c r="B78" s="115"/>
      <c r="C78" s="110" t="s">
        <v>59</v>
      </c>
      <c r="D78" s="111">
        <f aca="true" t="shared" si="8" ref="D78:I78">D12+D15+D17+D27+D37+D47+D50+D55</f>
        <v>4585956</v>
      </c>
      <c r="E78" s="111">
        <f t="shared" si="8"/>
        <v>4618306</v>
      </c>
      <c r="F78" s="111">
        <f t="shared" si="8"/>
        <v>4648306</v>
      </c>
      <c r="G78" s="111">
        <f t="shared" si="8"/>
        <v>4648306</v>
      </c>
      <c r="H78" s="111">
        <f t="shared" si="8"/>
        <v>4648306</v>
      </c>
      <c r="I78" s="111">
        <f t="shared" si="8"/>
        <v>4648306</v>
      </c>
      <c r="J78" s="111">
        <f>J12+J15+J17+J27+J37+J47+J50+J55</f>
        <v>4748306</v>
      </c>
    </row>
    <row r="79" spans="2:5" ht="12.75">
      <c r="B79" s="17"/>
      <c r="C79" s="17"/>
      <c r="D79" s="17"/>
      <c r="E79" s="17"/>
    </row>
    <row r="80" spans="2:10" ht="18">
      <c r="B80" s="142" t="s">
        <v>60</v>
      </c>
      <c r="C80" s="142"/>
      <c r="D80" s="143"/>
      <c r="E80" s="143"/>
      <c r="F80" s="143"/>
      <c r="G80" s="143"/>
      <c r="H80" s="143"/>
      <c r="I80" s="143"/>
      <c r="J80" s="143"/>
    </row>
    <row r="81" spans="2:10" ht="12.75">
      <c r="B81" s="144"/>
      <c r="C81" s="145"/>
      <c r="D81" s="143"/>
      <c r="E81" s="143"/>
      <c r="F81" s="143"/>
      <c r="G81" s="143"/>
      <c r="H81" s="143"/>
      <c r="I81" s="143"/>
      <c r="J81" s="143"/>
    </row>
    <row r="82" spans="2:10" ht="15.75">
      <c r="B82" s="146">
        <v>231</v>
      </c>
      <c r="C82" s="147" t="s">
        <v>61</v>
      </c>
      <c r="D82" s="148">
        <v>0</v>
      </c>
      <c r="E82" s="148">
        <v>0</v>
      </c>
      <c r="F82" s="148">
        <v>0</v>
      </c>
      <c r="G82" s="148">
        <v>0</v>
      </c>
      <c r="H82" s="148">
        <v>0</v>
      </c>
      <c r="I82" s="148">
        <v>0</v>
      </c>
      <c r="J82" s="148">
        <v>0</v>
      </c>
    </row>
    <row r="83" spans="2:10" ht="12.75">
      <c r="B83" s="149"/>
      <c r="C83" s="143"/>
      <c r="D83" s="143"/>
      <c r="E83" s="143"/>
      <c r="F83" s="143"/>
      <c r="G83" s="143"/>
      <c r="H83" s="143"/>
      <c r="I83" s="143"/>
      <c r="J83" s="143"/>
    </row>
    <row r="84" spans="2:10" ht="15.75">
      <c r="B84" s="150">
        <v>233</v>
      </c>
      <c r="C84" s="147" t="s">
        <v>62</v>
      </c>
      <c r="D84" s="151">
        <f aca="true" t="shared" si="9" ref="D84:J84">D85</f>
        <v>100000</v>
      </c>
      <c r="E84" s="151">
        <f t="shared" si="9"/>
        <v>100000</v>
      </c>
      <c r="F84" s="151">
        <f t="shared" si="9"/>
        <v>100000</v>
      </c>
      <c r="G84" s="151">
        <f t="shared" si="9"/>
        <v>100000</v>
      </c>
      <c r="H84" s="151">
        <f t="shared" si="9"/>
        <v>100000</v>
      </c>
      <c r="I84" s="151">
        <f t="shared" si="9"/>
        <v>100000</v>
      </c>
      <c r="J84" s="151">
        <f t="shared" si="9"/>
        <v>100000</v>
      </c>
    </row>
    <row r="85" spans="2:10" ht="12.75">
      <c r="B85" s="152">
        <v>233000</v>
      </c>
      <c r="C85" s="144" t="s">
        <v>62</v>
      </c>
      <c r="D85" s="143">
        <v>100000</v>
      </c>
      <c r="E85" s="143">
        <v>100000</v>
      </c>
      <c r="F85" s="143">
        <v>100000</v>
      </c>
      <c r="G85" s="143">
        <v>100000</v>
      </c>
      <c r="H85" s="143">
        <v>100000</v>
      </c>
      <c r="I85" s="143">
        <v>100000</v>
      </c>
      <c r="J85" s="143">
        <v>100000</v>
      </c>
    </row>
    <row r="86" spans="2:10" ht="12.75">
      <c r="B86" s="152"/>
      <c r="C86" s="144"/>
      <c r="D86" s="143"/>
      <c r="E86" s="143"/>
      <c r="F86" s="143"/>
      <c r="G86" s="143"/>
      <c r="H86" s="143"/>
      <c r="I86" s="143"/>
      <c r="J86" s="143"/>
    </row>
    <row r="87" spans="2:10" ht="15.75">
      <c r="B87" s="150">
        <v>322</v>
      </c>
      <c r="C87" s="147" t="s">
        <v>63</v>
      </c>
      <c r="D87" s="153">
        <f>SUM(D89:D92)</f>
        <v>2320711</v>
      </c>
      <c r="E87" s="153">
        <f aca="true" t="shared" si="10" ref="E87:J87">SUM(E88:E93)</f>
        <v>2350711</v>
      </c>
      <c r="F87" s="153">
        <f t="shared" si="10"/>
        <v>2360231</v>
      </c>
      <c r="G87" s="153">
        <f t="shared" si="10"/>
        <v>2360231</v>
      </c>
      <c r="H87" s="153">
        <f t="shared" si="10"/>
        <v>2360231</v>
      </c>
      <c r="I87" s="153">
        <f t="shared" si="10"/>
        <v>2360231</v>
      </c>
      <c r="J87" s="153">
        <f t="shared" si="10"/>
        <v>2360231</v>
      </c>
    </row>
    <row r="88" spans="2:10" ht="12.75">
      <c r="B88" s="163">
        <v>322001</v>
      </c>
      <c r="C88" s="154" t="s">
        <v>387</v>
      </c>
      <c r="D88" s="192">
        <v>0</v>
      </c>
      <c r="E88" s="192">
        <v>0</v>
      </c>
      <c r="F88" s="189">
        <v>9520</v>
      </c>
      <c r="G88" s="189">
        <v>9520</v>
      </c>
      <c r="H88" s="189">
        <v>9520</v>
      </c>
      <c r="I88" s="189">
        <v>9520</v>
      </c>
      <c r="J88" s="189">
        <v>9520</v>
      </c>
    </row>
    <row r="89" spans="2:10" ht="12.75">
      <c r="B89" s="152">
        <v>322001</v>
      </c>
      <c r="C89" s="144" t="s">
        <v>342</v>
      </c>
      <c r="D89" s="143">
        <v>368124</v>
      </c>
      <c r="E89" s="143">
        <v>368124</v>
      </c>
      <c r="F89" s="143">
        <v>368124</v>
      </c>
      <c r="G89" s="143">
        <v>368124</v>
      </c>
      <c r="H89" s="143">
        <v>368124</v>
      </c>
      <c r="I89" s="143">
        <v>368124</v>
      </c>
      <c r="J89" s="143">
        <v>368124</v>
      </c>
    </row>
    <row r="90" spans="2:10" ht="12.75">
      <c r="B90" s="152">
        <v>322001</v>
      </c>
      <c r="C90" s="144" t="s">
        <v>64</v>
      </c>
      <c r="D90" s="143">
        <v>1523736</v>
      </c>
      <c r="E90" s="143">
        <v>1523736</v>
      </c>
      <c r="F90" s="143">
        <v>1523736</v>
      </c>
      <c r="G90" s="143">
        <v>1523736</v>
      </c>
      <c r="H90" s="143">
        <v>1523736</v>
      </c>
      <c r="I90" s="143">
        <v>1523736</v>
      </c>
      <c r="J90" s="143">
        <v>1523736</v>
      </c>
    </row>
    <row r="91" spans="2:10" ht="12.75">
      <c r="B91" s="152">
        <v>322001</v>
      </c>
      <c r="C91" s="144" t="s">
        <v>65</v>
      </c>
      <c r="D91" s="143">
        <v>268520</v>
      </c>
      <c r="E91" s="143">
        <v>268520</v>
      </c>
      <c r="F91" s="143">
        <v>268520</v>
      </c>
      <c r="G91" s="143">
        <v>268520</v>
      </c>
      <c r="H91" s="143">
        <v>268520</v>
      </c>
      <c r="I91" s="143">
        <v>268520</v>
      </c>
      <c r="J91" s="143">
        <v>268520</v>
      </c>
    </row>
    <row r="92" spans="2:10" ht="12.75">
      <c r="B92" s="152">
        <v>322001</v>
      </c>
      <c r="C92" s="144" t="s">
        <v>66</v>
      </c>
      <c r="D92" s="143">
        <v>160331</v>
      </c>
      <c r="E92" s="143">
        <v>160331</v>
      </c>
      <c r="F92" s="143">
        <v>160331</v>
      </c>
      <c r="G92" s="143">
        <v>160331</v>
      </c>
      <c r="H92" s="143">
        <v>160331</v>
      </c>
      <c r="I92" s="143">
        <v>160331</v>
      </c>
      <c r="J92" s="143">
        <v>160331</v>
      </c>
    </row>
    <row r="93" spans="2:10" ht="12.75">
      <c r="B93" s="152">
        <v>322002</v>
      </c>
      <c r="C93" s="144" t="s">
        <v>374</v>
      </c>
      <c r="D93" s="143">
        <v>0</v>
      </c>
      <c r="E93" s="143">
        <v>30000</v>
      </c>
      <c r="F93" s="143">
        <v>30000</v>
      </c>
      <c r="G93" s="143">
        <v>30000</v>
      </c>
      <c r="H93" s="143">
        <v>30000</v>
      </c>
      <c r="I93" s="143">
        <v>30000</v>
      </c>
      <c r="J93" s="143">
        <v>30000</v>
      </c>
    </row>
    <row r="94" spans="2:10" ht="12.75">
      <c r="B94" s="152"/>
      <c r="C94" s="154"/>
      <c r="D94" s="143"/>
      <c r="E94" s="143"/>
      <c r="F94" s="143"/>
      <c r="G94" s="143"/>
      <c r="H94" s="143"/>
      <c r="I94" s="143"/>
      <c r="J94" s="143"/>
    </row>
    <row r="95" spans="2:10" ht="15.75">
      <c r="B95" s="155"/>
      <c r="C95" s="151" t="s">
        <v>67</v>
      </c>
      <c r="D95" s="156">
        <f aca="true" t="shared" si="11" ref="D95:I95">D82+D84+D87</f>
        <v>2420711</v>
      </c>
      <c r="E95" s="156">
        <f t="shared" si="11"/>
        <v>2450711</v>
      </c>
      <c r="F95" s="156">
        <f t="shared" si="11"/>
        <v>2460231</v>
      </c>
      <c r="G95" s="156">
        <f t="shared" si="11"/>
        <v>2460231</v>
      </c>
      <c r="H95" s="156">
        <f t="shared" si="11"/>
        <v>2460231</v>
      </c>
      <c r="I95" s="156">
        <f t="shared" si="11"/>
        <v>2460231</v>
      </c>
      <c r="J95" s="156">
        <f>J82+J84+J87</f>
        <v>2460231</v>
      </c>
    </row>
    <row r="96" spans="4:5" ht="12.75">
      <c r="D96" s="17"/>
      <c r="E96" s="17"/>
    </row>
    <row r="97" spans="2:10" ht="18">
      <c r="B97" s="104" t="s">
        <v>68</v>
      </c>
      <c r="C97" s="116"/>
      <c r="D97" s="108"/>
      <c r="E97" s="108"/>
      <c r="F97" s="108"/>
      <c r="G97" s="108"/>
      <c r="H97" s="108"/>
      <c r="I97" s="108"/>
      <c r="J97" s="108"/>
    </row>
    <row r="98" spans="2:10" ht="12.75">
      <c r="B98" s="108"/>
      <c r="C98" s="108"/>
      <c r="D98" s="108"/>
      <c r="E98" s="108"/>
      <c r="F98" s="108"/>
      <c r="G98" s="108"/>
      <c r="H98" s="108"/>
      <c r="I98" s="108"/>
      <c r="J98" s="108"/>
    </row>
    <row r="99" spans="2:10" ht="15.75">
      <c r="B99" s="109" t="s">
        <v>69</v>
      </c>
      <c r="C99" s="110" t="s">
        <v>70</v>
      </c>
      <c r="D99" s="111">
        <f aca="true" t="shared" si="12" ref="D99:J99">SUM(D100:D154)</f>
        <v>732577</v>
      </c>
      <c r="E99" s="111">
        <f t="shared" si="12"/>
        <v>732577</v>
      </c>
      <c r="F99" s="111">
        <f t="shared" si="12"/>
        <v>737177</v>
      </c>
      <c r="G99" s="111">
        <f t="shared" si="12"/>
        <v>737177</v>
      </c>
      <c r="H99" s="111">
        <f t="shared" si="12"/>
        <v>737177</v>
      </c>
      <c r="I99" s="111">
        <f t="shared" si="12"/>
        <v>702177</v>
      </c>
      <c r="J99" s="111">
        <f t="shared" si="12"/>
        <v>702177</v>
      </c>
    </row>
    <row r="100" spans="2:10" ht="12.75">
      <c r="B100" s="112">
        <v>610000</v>
      </c>
      <c r="C100" s="105" t="s">
        <v>71</v>
      </c>
      <c r="D100" s="108">
        <v>267000</v>
      </c>
      <c r="E100" s="108">
        <v>267000</v>
      </c>
      <c r="F100" s="108">
        <v>267000</v>
      </c>
      <c r="G100" s="108">
        <v>267000</v>
      </c>
      <c r="H100" s="108">
        <v>267000</v>
      </c>
      <c r="I100" s="108">
        <v>267000</v>
      </c>
      <c r="J100" s="108">
        <v>267000</v>
      </c>
    </row>
    <row r="101" spans="2:10" ht="12.75">
      <c r="B101" s="112">
        <v>620000</v>
      </c>
      <c r="C101" s="105" t="s">
        <v>72</v>
      </c>
      <c r="D101" s="108">
        <v>93450</v>
      </c>
      <c r="E101" s="108">
        <v>93450</v>
      </c>
      <c r="F101" s="108">
        <v>93450</v>
      </c>
      <c r="G101" s="108">
        <v>93450</v>
      </c>
      <c r="H101" s="108">
        <v>93450</v>
      </c>
      <c r="I101" s="108">
        <v>93450</v>
      </c>
      <c r="J101" s="108">
        <v>93450</v>
      </c>
    </row>
    <row r="102" spans="2:10" ht="12.75">
      <c r="B102" s="112">
        <v>631001</v>
      </c>
      <c r="C102" s="105" t="s">
        <v>73</v>
      </c>
      <c r="D102" s="108">
        <v>900</v>
      </c>
      <c r="E102" s="108">
        <v>900</v>
      </c>
      <c r="F102" s="108">
        <v>900</v>
      </c>
      <c r="G102" s="108">
        <v>900</v>
      </c>
      <c r="H102" s="108">
        <v>900</v>
      </c>
      <c r="I102" s="108">
        <v>900</v>
      </c>
      <c r="J102" s="108">
        <v>900</v>
      </c>
    </row>
    <row r="103" spans="2:10" ht="12.75">
      <c r="B103" s="112">
        <v>631002</v>
      </c>
      <c r="C103" s="105" t="s">
        <v>74</v>
      </c>
      <c r="D103" s="108">
        <v>500</v>
      </c>
      <c r="E103" s="108">
        <v>500</v>
      </c>
      <c r="F103" s="108">
        <v>500</v>
      </c>
      <c r="G103" s="108">
        <v>500</v>
      </c>
      <c r="H103" s="108">
        <v>500</v>
      </c>
      <c r="I103" s="108">
        <v>500</v>
      </c>
      <c r="J103" s="108">
        <v>500</v>
      </c>
    </row>
    <row r="104" spans="2:10" ht="12.75">
      <c r="B104" s="112">
        <v>632001</v>
      </c>
      <c r="C104" s="105" t="s">
        <v>75</v>
      </c>
      <c r="D104" s="108">
        <v>37500</v>
      </c>
      <c r="E104" s="108">
        <v>37500</v>
      </c>
      <c r="F104" s="108">
        <v>37500</v>
      </c>
      <c r="G104" s="108">
        <v>37500</v>
      </c>
      <c r="H104" s="108">
        <v>37500</v>
      </c>
      <c r="I104" s="108">
        <v>37500</v>
      </c>
      <c r="J104" s="108">
        <v>37500</v>
      </c>
    </row>
    <row r="105" spans="2:10" ht="12.75">
      <c r="B105" s="112">
        <v>632002</v>
      </c>
      <c r="C105" s="105" t="s">
        <v>76</v>
      </c>
      <c r="D105" s="108">
        <v>2500</v>
      </c>
      <c r="E105" s="108">
        <v>2500</v>
      </c>
      <c r="F105" s="108">
        <v>2500</v>
      </c>
      <c r="G105" s="108">
        <v>2500</v>
      </c>
      <c r="H105" s="108">
        <v>2500</v>
      </c>
      <c r="I105" s="108">
        <v>2500</v>
      </c>
      <c r="J105" s="108">
        <v>2500</v>
      </c>
    </row>
    <row r="106" spans="2:10" ht="12.75">
      <c r="B106" s="112">
        <v>632003</v>
      </c>
      <c r="C106" s="105" t="s">
        <v>77</v>
      </c>
      <c r="D106" s="108">
        <v>21600</v>
      </c>
      <c r="E106" s="108">
        <v>21600</v>
      </c>
      <c r="F106" s="108">
        <v>21600</v>
      </c>
      <c r="G106" s="108">
        <v>21600</v>
      </c>
      <c r="H106" s="108">
        <v>21600</v>
      </c>
      <c r="I106" s="108">
        <v>21600</v>
      </c>
      <c r="J106" s="108">
        <v>21600</v>
      </c>
    </row>
    <row r="107" spans="2:10" ht="12.75">
      <c r="B107" s="112">
        <v>633001</v>
      </c>
      <c r="C107" s="105" t="s">
        <v>78</v>
      </c>
      <c r="D107" s="108">
        <v>7000</v>
      </c>
      <c r="E107" s="108">
        <v>7000</v>
      </c>
      <c r="F107" s="108">
        <v>7000</v>
      </c>
      <c r="G107" s="108">
        <v>7000</v>
      </c>
      <c r="H107" s="108">
        <v>7000</v>
      </c>
      <c r="I107" s="108">
        <v>7000</v>
      </c>
      <c r="J107" s="108">
        <v>7000</v>
      </c>
    </row>
    <row r="108" spans="2:10" ht="12.75">
      <c r="B108" s="112">
        <v>633002</v>
      </c>
      <c r="C108" s="105" t="s">
        <v>79</v>
      </c>
      <c r="D108" s="108">
        <v>5000</v>
      </c>
      <c r="E108" s="108">
        <v>5000</v>
      </c>
      <c r="F108" s="108">
        <v>5000</v>
      </c>
      <c r="G108" s="108">
        <v>5000</v>
      </c>
      <c r="H108" s="108">
        <v>5000</v>
      </c>
      <c r="I108" s="108">
        <v>5000</v>
      </c>
      <c r="J108" s="108">
        <v>5000</v>
      </c>
    </row>
    <row r="109" spans="2:10" ht="12.75">
      <c r="B109" s="112">
        <v>633003</v>
      </c>
      <c r="C109" s="105" t="s">
        <v>80</v>
      </c>
      <c r="D109" s="108">
        <v>100</v>
      </c>
      <c r="E109" s="108">
        <v>100</v>
      </c>
      <c r="F109" s="108">
        <v>100</v>
      </c>
      <c r="G109" s="108">
        <v>100</v>
      </c>
      <c r="H109" s="108">
        <v>100</v>
      </c>
      <c r="I109" s="108">
        <v>100</v>
      </c>
      <c r="J109" s="108">
        <v>100</v>
      </c>
    </row>
    <row r="110" spans="2:10" ht="12.75">
      <c r="B110" s="112">
        <v>633004</v>
      </c>
      <c r="C110" s="105" t="s">
        <v>81</v>
      </c>
      <c r="D110" s="108">
        <v>500</v>
      </c>
      <c r="E110" s="108">
        <v>500</v>
      </c>
      <c r="F110" s="108">
        <v>500</v>
      </c>
      <c r="G110" s="108">
        <v>500</v>
      </c>
      <c r="H110" s="108">
        <v>500</v>
      </c>
      <c r="I110" s="108">
        <v>500</v>
      </c>
      <c r="J110" s="108">
        <v>500</v>
      </c>
    </row>
    <row r="111" spans="2:10" ht="12.75">
      <c r="B111" s="112">
        <v>633006</v>
      </c>
      <c r="C111" s="105" t="s">
        <v>82</v>
      </c>
      <c r="D111" s="108">
        <v>11000</v>
      </c>
      <c r="E111" s="108">
        <v>11000</v>
      </c>
      <c r="F111" s="108">
        <v>11000</v>
      </c>
      <c r="G111" s="108">
        <v>11000</v>
      </c>
      <c r="H111" s="108">
        <v>11000</v>
      </c>
      <c r="I111" s="108">
        <v>11000</v>
      </c>
      <c r="J111" s="108">
        <v>11000</v>
      </c>
    </row>
    <row r="112" spans="2:10" ht="12.75">
      <c r="B112" s="112">
        <v>633013</v>
      </c>
      <c r="C112" s="105" t="s">
        <v>83</v>
      </c>
      <c r="D112" s="108">
        <v>5900</v>
      </c>
      <c r="E112" s="108">
        <v>5900</v>
      </c>
      <c r="F112" s="108">
        <v>5900</v>
      </c>
      <c r="G112" s="108">
        <v>5900</v>
      </c>
      <c r="H112" s="108">
        <v>5900</v>
      </c>
      <c r="I112" s="108">
        <v>5900</v>
      </c>
      <c r="J112" s="108">
        <v>5900</v>
      </c>
    </row>
    <row r="113" spans="2:10" ht="12.75">
      <c r="B113" s="112">
        <v>633009</v>
      </c>
      <c r="C113" s="105" t="s">
        <v>84</v>
      </c>
      <c r="D113" s="108">
        <v>2700</v>
      </c>
      <c r="E113" s="108">
        <v>2700</v>
      </c>
      <c r="F113" s="108">
        <v>2700</v>
      </c>
      <c r="G113" s="108">
        <v>2700</v>
      </c>
      <c r="H113" s="108">
        <v>2700</v>
      </c>
      <c r="I113" s="108">
        <v>2700</v>
      </c>
      <c r="J113" s="108">
        <v>2700</v>
      </c>
    </row>
    <row r="114" spans="2:10" ht="12.75">
      <c r="B114" s="112">
        <v>633016</v>
      </c>
      <c r="C114" s="105" t="s">
        <v>85</v>
      </c>
      <c r="D114" s="108">
        <v>6500</v>
      </c>
      <c r="E114" s="108">
        <v>6500</v>
      </c>
      <c r="F114" s="108">
        <v>6500</v>
      </c>
      <c r="G114" s="108">
        <v>6500</v>
      </c>
      <c r="H114" s="108">
        <v>6500</v>
      </c>
      <c r="I114" s="108">
        <v>6500</v>
      </c>
      <c r="J114" s="108">
        <v>6500</v>
      </c>
    </row>
    <row r="115" spans="2:10" ht="12.75">
      <c r="B115" s="112">
        <v>633018</v>
      </c>
      <c r="C115" s="105" t="s">
        <v>86</v>
      </c>
      <c r="D115" s="108">
        <v>1000</v>
      </c>
      <c r="E115" s="108">
        <v>1000</v>
      </c>
      <c r="F115" s="108">
        <v>1000</v>
      </c>
      <c r="G115" s="108">
        <v>1000</v>
      </c>
      <c r="H115" s="108">
        <v>1000</v>
      </c>
      <c r="I115" s="108">
        <v>1000</v>
      </c>
      <c r="J115" s="108">
        <v>1000</v>
      </c>
    </row>
    <row r="116" spans="2:10" ht="12.75">
      <c r="B116" s="112">
        <v>634001</v>
      </c>
      <c r="C116" s="105" t="s">
        <v>87</v>
      </c>
      <c r="D116" s="108">
        <v>8500</v>
      </c>
      <c r="E116" s="108">
        <v>8500</v>
      </c>
      <c r="F116" s="108">
        <v>8500</v>
      </c>
      <c r="G116" s="108">
        <v>8500</v>
      </c>
      <c r="H116" s="108">
        <v>8500</v>
      </c>
      <c r="I116" s="108">
        <v>8500</v>
      </c>
      <c r="J116" s="108">
        <v>8500</v>
      </c>
    </row>
    <row r="117" spans="2:10" ht="12.75">
      <c r="B117" s="112">
        <v>634002</v>
      </c>
      <c r="C117" s="105" t="s">
        <v>88</v>
      </c>
      <c r="D117" s="108">
        <v>3500</v>
      </c>
      <c r="E117" s="108">
        <v>3500</v>
      </c>
      <c r="F117" s="108">
        <v>3500</v>
      </c>
      <c r="G117" s="108">
        <v>3500</v>
      </c>
      <c r="H117" s="108">
        <v>3500</v>
      </c>
      <c r="I117" s="108">
        <v>3500</v>
      </c>
      <c r="J117" s="108">
        <v>3500</v>
      </c>
    </row>
    <row r="118" spans="2:10" ht="12.75">
      <c r="B118" s="112">
        <v>634003</v>
      </c>
      <c r="C118" s="105" t="s">
        <v>89</v>
      </c>
      <c r="D118" s="108">
        <v>1500</v>
      </c>
      <c r="E118" s="108">
        <v>1500</v>
      </c>
      <c r="F118" s="108">
        <v>1500</v>
      </c>
      <c r="G118" s="108">
        <v>1500</v>
      </c>
      <c r="H118" s="108">
        <v>1500</v>
      </c>
      <c r="I118" s="108">
        <v>1500</v>
      </c>
      <c r="J118" s="108">
        <v>1500</v>
      </c>
    </row>
    <row r="119" spans="2:10" ht="12.75">
      <c r="B119" s="112">
        <v>634004</v>
      </c>
      <c r="C119" s="105" t="s">
        <v>90</v>
      </c>
      <c r="D119" s="108">
        <v>200</v>
      </c>
      <c r="E119" s="108">
        <v>200</v>
      </c>
      <c r="F119" s="108">
        <v>200</v>
      </c>
      <c r="G119" s="108">
        <v>200</v>
      </c>
      <c r="H119" s="108">
        <v>200</v>
      </c>
      <c r="I119" s="108">
        <v>200</v>
      </c>
      <c r="J119" s="108">
        <v>200</v>
      </c>
    </row>
    <row r="120" spans="2:10" ht="12.75">
      <c r="B120" s="112">
        <v>634005</v>
      </c>
      <c r="C120" s="105" t="s">
        <v>91</v>
      </c>
      <c r="D120" s="108">
        <v>500</v>
      </c>
      <c r="E120" s="108">
        <v>500</v>
      </c>
      <c r="F120" s="108">
        <v>500</v>
      </c>
      <c r="G120" s="108">
        <v>500</v>
      </c>
      <c r="H120" s="108">
        <v>500</v>
      </c>
      <c r="I120" s="108">
        <v>500</v>
      </c>
      <c r="J120" s="108">
        <v>500</v>
      </c>
    </row>
    <row r="121" spans="2:10" ht="12.75">
      <c r="B121" s="112">
        <v>634006</v>
      </c>
      <c r="C121" s="105" t="s">
        <v>92</v>
      </c>
      <c r="D121" s="108">
        <v>50</v>
      </c>
      <c r="E121" s="108">
        <v>50</v>
      </c>
      <c r="F121" s="108">
        <v>50</v>
      </c>
      <c r="G121" s="108">
        <v>50</v>
      </c>
      <c r="H121" s="108">
        <v>50</v>
      </c>
      <c r="I121" s="108">
        <v>50</v>
      </c>
      <c r="J121" s="108">
        <v>50</v>
      </c>
    </row>
    <row r="122" spans="2:10" ht="12.75">
      <c r="B122" s="112">
        <v>635001</v>
      </c>
      <c r="C122" s="105" t="s">
        <v>93</v>
      </c>
      <c r="D122" s="108">
        <v>150</v>
      </c>
      <c r="E122" s="108">
        <v>150</v>
      </c>
      <c r="F122" s="108">
        <v>150</v>
      </c>
      <c r="G122" s="108">
        <v>150</v>
      </c>
      <c r="H122" s="108">
        <v>150</v>
      </c>
      <c r="I122" s="108">
        <v>150</v>
      </c>
      <c r="J122" s="108">
        <v>150</v>
      </c>
    </row>
    <row r="123" spans="2:10" ht="12.75">
      <c r="B123" s="112">
        <v>635002</v>
      </c>
      <c r="C123" s="105" t="s">
        <v>94</v>
      </c>
      <c r="D123" s="108">
        <v>13000</v>
      </c>
      <c r="E123" s="108">
        <v>13000</v>
      </c>
      <c r="F123" s="108">
        <v>13000</v>
      </c>
      <c r="G123" s="108">
        <v>13000</v>
      </c>
      <c r="H123" s="108">
        <v>13000</v>
      </c>
      <c r="I123" s="108">
        <v>13000</v>
      </c>
      <c r="J123" s="108">
        <v>13000</v>
      </c>
    </row>
    <row r="124" spans="2:10" ht="12.75">
      <c r="B124" s="112">
        <v>635003</v>
      </c>
      <c r="C124" s="105" t="s">
        <v>95</v>
      </c>
      <c r="D124" s="108">
        <v>50</v>
      </c>
      <c r="E124" s="108">
        <v>50</v>
      </c>
      <c r="F124" s="108">
        <v>50</v>
      </c>
      <c r="G124" s="108">
        <v>50</v>
      </c>
      <c r="H124" s="108">
        <v>50</v>
      </c>
      <c r="I124" s="108">
        <v>50</v>
      </c>
      <c r="J124" s="108">
        <v>50</v>
      </c>
    </row>
    <row r="125" spans="2:10" ht="12.75">
      <c r="B125" s="112">
        <v>635004</v>
      </c>
      <c r="C125" s="105" t="s">
        <v>96</v>
      </c>
      <c r="D125" s="108">
        <v>100</v>
      </c>
      <c r="E125" s="108">
        <v>100</v>
      </c>
      <c r="F125" s="108">
        <v>100</v>
      </c>
      <c r="G125" s="108">
        <v>100</v>
      </c>
      <c r="H125" s="108">
        <v>100</v>
      </c>
      <c r="I125" s="108">
        <v>100</v>
      </c>
      <c r="J125" s="108">
        <v>100</v>
      </c>
    </row>
    <row r="126" spans="2:10" ht="12.75">
      <c r="B126" s="112">
        <v>635005</v>
      </c>
      <c r="C126" s="105" t="s">
        <v>97</v>
      </c>
      <c r="D126" s="108">
        <v>66</v>
      </c>
      <c r="E126" s="108">
        <v>66</v>
      </c>
      <c r="F126" s="108">
        <v>66</v>
      </c>
      <c r="G126" s="108">
        <v>66</v>
      </c>
      <c r="H126" s="108">
        <v>66</v>
      </c>
      <c r="I126" s="108">
        <v>66</v>
      </c>
      <c r="J126" s="108">
        <v>66</v>
      </c>
    </row>
    <row r="127" spans="2:10" ht="12.75">
      <c r="B127" s="112">
        <v>635006</v>
      </c>
      <c r="C127" s="105" t="s">
        <v>98</v>
      </c>
      <c r="D127" s="108">
        <v>35000</v>
      </c>
      <c r="E127" s="108">
        <v>35000</v>
      </c>
      <c r="F127" s="108">
        <v>35000</v>
      </c>
      <c r="G127" s="108">
        <v>35000</v>
      </c>
      <c r="H127" s="108">
        <v>35000</v>
      </c>
      <c r="I127" s="108">
        <v>0</v>
      </c>
      <c r="J127" s="108">
        <v>0</v>
      </c>
    </row>
    <row r="128" spans="2:10" ht="12.75">
      <c r="B128" s="112">
        <v>635006</v>
      </c>
      <c r="C128" s="105" t="s">
        <v>414</v>
      </c>
      <c r="D128" s="108">
        <v>1000</v>
      </c>
      <c r="E128" s="108">
        <v>1000</v>
      </c>
      <c r="F128" s="108">
        <v>1000</v>
      </c>
      <c r="G128" s="108">
        <v>1000</v>
      </c>
      <c r="H128" s="108">
        <v>1000</v>
      </c>
      <c r="I128" s="108">
        <v>1000</v>
      </c>
      <c r="J128" s="108">
        <v>1000</v>
      </c>
    </row>
    <row r="129" spans="2:10" ht="12.75">
      <c r="B129" s="112">
        <v>636001</v>
      </c>
      <c r="C129" s="105" t="s">
        <v>100</v>
      </c>
      <c r="D129" s="108">
        <v>4200</v>
      </c>
      <c r="E129" s="108">
        <v>4200</v>
      </c>
      <c r="F129" s="108">
        <v>4200</v>
      </c>
      <c r="G129" s="108">
        <v>4200</v>
      </c>
      <c r="H129" s="108">
        <v>4200</v>
      </c>
      <c r="I129" s="108">
        <v>4200</v>
      </c>
      <c r="J129" s="108">
        <v>4200</v>
      </c>
    </row>
    <row r="130" spans="2:10" ht="12.75">
      <c r="B130" s="112">
        <v>636007</v>
      </c>
      <c r="C130" s="105" t="s">
        <v>101</v>
      </c>
      <c r="D130" s="108">
        <v>1920</v>
      </c>
      <c r="E130" s="108">
        <v>1920</v>
      </c>
      <c r="F130" s="108">
        <v>1920</v>
      </c>
      <c r="G130" s="108">
        <v>1920</v>
      </c>
      <c r="H130" s="108">
        <v>1920</v>
      </c>
      <c r="I130" s="108">
        <v>1920</v>
      </c>
      <c r="J130" s="108">
        <v>1920</v>
      </c>
    </row>
    <row r="131" spans="2:10" ht="12.75">
      <c r="B131" s="112">
        <v>637001</v>
      </c>
      <c r="C131" s="105" t="s">
        <v>102</v>
      </c>
      <c r="D131" s="108">
        <v>1400</v>
      </c>
      <c r="E131" s="108">
        <v>1400</v>
      </c>
      <c r="F131" s="108">
        <v>1400</v>
      </c>
      <c r="G131" s="108">
        <v>1400</v>
      </c>
      <c r="H131" s="108">
        <v>1400</v>
      </c>
      <c r="I131" s="108">
        <v>1400</v>
      </c>
      <c r="J131" s="108">
        <v>1400</v>
      </c>
    </row>
    <row r="132" spans="2:10" ht="12.75">
      <c r="B132" s="112">
        <v>637002</v>
      </c>
      <c r="C132" s="105" t="s">
        <v>103</v>
      </c>
      <c r="D132" s="108">
        <v>1000</v>
      </c>
      <c r="E132" s="108">
        <v>1000</v>
      </c>
      <c r="F132" s="108">
        <v>1000</v>
      </c>
      <c r="G132" s="108">
        <v>1000</v>
      </c>
      <c r="H132" s="108">
        <v>1000</v>
      </c>
      <c r="I132" s="108">
        <v>1000</v>
      </c>
      <c r="J132" s="108">
        <v>1000</v>
      </c>
    </row>
    <row r="133" spans="2:10" ht="12.75">
      <c r="B133" s="112">
        <v>637003</v>
      </c>
      <c r="C133" s="105" t="s">
        <v>104</v>
      </c>
      <c r="D133" s="108">
        <v>20000</v>
      </c>
      <c r="E133" s="108">
        <v>20000</v>
      </c>
      <c r="F133" s="108">
        <v>16500</v>
      </c>
      <c r="G133" s="108">
        <v>16500</v>
      </c>
      <c r="H133" s="108">
        <v>16500</v>
      </c>
      <c r="I133" s="108">
        <v>16500</v>
      </c>
      <c r="J133" s="108">
        <v>16500</v>
      </c>
    </row>
    <row r="134" spans="2:10" ht="12.75">
      <c r="B134" s="112">
        <v>637004</v>
      </c>
      <c r="C134" s="105" t="s">
        <v>105</v>
      </c>
      <c r="D134" s="108">
        <v>9000</v>
      </c>
      <c r="E134" s="108">
        <v>9000</v>
      </c>
      <c r="F134" s="108">
        <v>9000</v>
      </c>
      <c r="G134" s="108">
        <v>9000</v>
      </c>
      <c r="H134" s="108">
        <v>9000</v>
      </c>
      <c r="I134" s="108">
        <v>9000</v>
      </c>
      <c r="J134" s="108">
        <v>9000</v>
      </c>
    </row>
    <row r="135" spans="2:10" ht="12.75">
      <c r="B135" s="112">
        <v>637005</v>
      </c>
      <c r="C135" s="105" t="s">
        <v>106</v>
      </c>
      <c r="D135" s="108">
        <v>160</v>
      </c>
      <c r="E135" s="108">
        <v>160</v>
      </c>
      <c r="F135" s="108">
        <v>160</v>
      </c>
      <c r="G135" s="108">
        <v>160</v>
      </c>
      <c r="H135" s="108">
        <v>160</v>
      </c>
      <c r="I135" s="108">
        <v>160</v>
      </c>
      <c r="J135" s="108">
        <v>160</v>
      </c>
    </row>
    <row r="136" spans="2:10" ht="12.75">
      <c r="B136" s="112">
        <v>637005</v>
      </c>
      <c r="C136" s="105" t="s">
        <v>388</v>
      </c>
      <c r="D136" s="108">
        <v>0</v>
      </c>
      <c r="E136" s="108">
        <v>0</v>
      </c>
      <c r="F136" s="108">
        <v>5800</v>
      </c>
      <c r="G136" s="108">
        <v>5800</v>
      </c>
      <c r="H136" s="108">
        <v>5800</v>
      </c>
      <c r="I136" s="108">
        <v>5800</v>
      </c>
      <c r="J136" s="108">
        <v>5800</v>
      </c>
    </row>
    <row r="137" spans="2:10" ht="12.75">
      <c r="B137" s="112">
        <v>637005</v>
      </c>
      <c r="C137" s="105" t="s">
        <v>389</v>
      </c>
      <c r="D137" s="108">
        <v>0</v>
      </c>
      <c r="E137" s="108">
        <v>0</v>
      </c>
      <c r="F137" s="108">
        <v>2300</v>
      </c>
      <c r="G137" s="108">
        <v>2300</v>
      </c>
      <c r="H137" s="108">
        <v>2300</v>
      </c>
      <c r="I137" s="108">
        <v>2300</v>
      </c>
      <c r="J137" s="108">
        <v>2300</v>
      </c>
    </row>
    <row r="138" spans="2:10" ht="12.75">
      <c r="B138" s="117">
        <v>637005</v>
      </c>
      <c r="C138" s="105" t="s">
        <v>129</v>
      </c>
      <c r="D138" s="118">
        <v>240</v>
      </c>
      <c r="E138" s="118">
        <v>240</v>
      </c>
      <c r="F138" s="118">
        <v>240</v>
      </c>
      <c r="G138" s="118">
        <v>240</v>
      </c>
      <c r="H138" s="118">
        <v>240</v>
      </c>
      <c r="I138" s="118">
        <v>240</v>
      </c>
      <c r="J138" s="118">
        <v>240</v>
      </c>
    </row>
    <row r="139" spans="2:10" ht="12.75">
      <c r="B139" s="112">
        <v>637006</v>
      </c>
      <c r="C139" s="105" t="s">
        <v>107</v>
      </c>
      <c r="D139" s="108">
        <v>166</v>
      </c>
      <c r="E139" s="108">
        <v>166</v>
      </c>
      <c r="F139" s="108">
        <v>166</v>
      </c>
      <c r="G139" s="108">
        <v>166</v>
      </c>
      <c r="H139" s="108">
        <v>166</v>
      </c>
      <c r="I139" s="108">
        <v>166</v>
      </c>
      <c r="J139" s="108">
        <v>166</v>
      </c>
    </row>
    <row r="140" spans="2:10" ht="12.75">
      <c r="B140" s="112">
        <v>637011</v>
      </c>
      <c r="C140" s="105" t="s">
        <v>108</v>
      </c>
      <c r="D140" s="108">
        <v>1000</v>
      </c>
      <c r="E140" s="108">
        <v>1000</v>
      </c>
      <c r="F140" s="108">
        <v>1000</v>
      </c>
      <c r="G140" s="108">
        <v>1000</v>
      </c>
      <c r="H140" s="108">
        <v>1000</v>
      </c>
      <c r="I140" s="108">
        <v>1000</v>
      </c>
      <c r="J140" s="108">
        <v>1000</v>
      </c>
    </row>
    <row r="141" spans="2:10" ht="12.75">
      <c r="B141" s="117">
        <v>637011</v>
      </c>
      <c r="C141" s="105" t="s">
        <v>350</v>
      </c>
      <c r="D141" s="118">
        <v>3500</v>
      </c>
      <c r="E141" s="118">
        <v>3500</v>
      </c>
      <c r="F141" s="118">
        <v>3500</v>
      </c>
      <c r="G141" s="118">
        <v>3500</v>
      </c>
      <c r="H141" s="118">
        <v>3500</v>
      </c>
      <c r="I141" s="118">
        <v>3500</v>
      </c>
      <c r="J141" s="118">
        <v>3500</v>
      </c>
    </row>
    <row r="142" spans="2:10" ht="12.75">
      <c r="B142" s="112">
        <v>637012</v>
      </c>
      <c r="C142" s="105" t="s">
        <v>109</v>
      </c>
      <c r="D142" s="108">
        <v>4100</v>
      </c>
      <c r="E142" s="108">
        <v>4100</v>
      </c>
      <c r="F142" s="108">
        <v>4100</v>
      </c>
      <c r="G142" s="108">
        <v>4100</v>
      </c>
      <c r="H142" s="108">
        <v>4100</v>
      </c>
      <c r="I142" s="108">
        <v>4100</v>
      </c>
      <c r="J142" s="108">
        <v>4100</v>
      </c>
    </row>
    <row r="143" spans="2:10" ht="12.75">
      <c r="B143" s="112">
        <v>637014</v>
      </c>
      <c r="C143" s="105" t="s">
        <v>110</v>
      </c>
      <c r="D143" s="108">
        <v>13000</v>
      </c>
      <c r="E143" s="108">
        <v>13000</v>
      </c>
      <c r="F143" s="108">
        <v>13000</v>
      </c>
      <c r="G143" s="108">
        <v>13000</v>
      </c>
      <c r="H143" s="108">
        <v>13000</v>
      </c>
      <c r="I143" s="108">
        <v>13000</v>
      </c>
      <c r="J143" s="108">
        <v>13000</v>
      </c>
    </row>
    <row r="144" spans="2:10" ht="12.75">
      <c r="B144" s="112">
        <v>637015</v>
      </c>
      <c r="C144" s="105" t="s">
        <v>111</v>
      </c>
      <c r="D144" s="108">
        <v>15000</v>
      </c>
      <c r="E144" s="108">
        <v>15000</v>
      </c>
      <c r="F144" s="108">
        <v>15000</v>
      </c>
      <c r="G144" s="108">
        <v>15000</v>
      </c>
      <c r="H144" s="108">
        <v>15000</v>
      </c>
      <c r="I144" s="108">
        <v>15000</v>
      </c>
      <c r="J144" s="108">
        <v>15000</v>
      </c>
    </row>
    <row r="145" spans="2:10" ht="12.75">
      <c r="B145" s="112">
        <v>637016</v>
      </c>
      <c r="C145" s="105" t="s">
        <v>112</v>
      </c>
      <c r="D145" s="108">
        <v>2500</v>
      </c>
      <c r="E145" s="108">
        <v>2500</v>
      </c>
      <c r="F145" s="108">
        <v>2500</v>
      </c>
      <c r="G145" s="108">
        <v>2500</v>
      </c>
      <c r="H145" s="108">
        <v>2500</v>
      </c>
      <c r="I145" s="108">
        <v>2500</v>
      </c>
      <c r="J145" s="108">
        <v>2500</v>
      </c>
    </row>
    <row r="146" spans="2:10" ht="12.75">
      <c r="B146" s="112">
        <v>637023</v>
      </c>
      <c r="C146" s="105" t="s">
        <v>113</v>
      </c>
      <c r="D146" s="108">
        <v>1000</v>
      </c>
      <c r="E146" s="108">
        <v>1000</v>
      </c>
      <c r="F146" s="108">
        <v>1000</v>
      </c>
      <c r="G146" s="108">
        <v>1000</v>
      </c>
      <c r="H146" s="108">
        <v>1000</v>
      </c>
      <c r="I146" s="108">
        <v>1000</v>
      </c>
      <c r="J146" s="108">
        <v>1000</v>
      </c>
    </row>
    <row r="147" spans="2:10" ht="12.75">
      <c r="B147" s="112">
        <v>637026</v>
      </c>
      <c r="C147" s="105" t="s">
        <v>114</v>
      </c>
      <c r="D147" s="108">
        <v>6000</v>
      </c>
      <c r="E147" s="108">
        <v>6000</v>
      </c>
      <c r="F147" s="108">
        <v>6000</v>
      </c>
      <c r="G147" s="108">
        <v>6000</v>
      </c>
      <c r="H147" s="108">
        <v>6000</v>
      </c>
      <c r="I147" s="108">
        <v>6000</v>
      </c>
      <c r="J147" s="108">
        <v>6000</v>
      </c>
    </row>
    <row r="148" spans="2:10" ht="12.75">
      <c r="B148" s="112">
        <v>637027</v>
      </c>
      <c r="C148" s="105" t="s">
        <v>115</v>
      </c>
      <c r="D148" s="108">
        <v>8500</v>
      </c>
      <c r="E148" s="108">
        <v>8500</v>
      </c>
      <c r="F148" s="108">
        <v>8500</v>
      </c>
      <c r="G148" s="108">
        <v>8500</v>
      </c>
      <c r="H148" s="108">
        <v>8500</v>
      </c>
      <c r="I148" s="108">
        <v>8500</v>
      </c>
      <c r="J148" s="108">
        <v>8500</v>
      </c>
    </row>
    <row r="149" spans="2:10" ht="12.75">
      <c r="B149" s="112">
        <v>637035</v>
      </c>
      <c r="C149" s="105" t="s">
        <v>116</v>
      </c>
      <c r="D149" s="108">
        <v>54000</v>
      </c>
      <c r="E149" s="108">
        <v>54000</v>
      </c>
      <c r="F149" s="108">
        <v>54000</v>
      </c>
      <c r="G149" s="108">
        <v>54000</v>
      </c>
      <c r="H149" s="108">
        <v>54000</v>
      </c>
      <c r="I149" s="108">
        <v>54000</v>
      </c>
      <c r="J149" s="108">
        <v>54000</v>
      </c>
    </row>
    <row r="150" spans="2:10" ht="12.75">
      <c r="B150" s="112">
        <v>637005</v>
      </c>
      <c r="C150" s="105" t="s">
        <v>117</v>
      </c>
      <c r="D150" s="108">
        <v>54000</v>
      </c>
      <c r="E150" s="108">
        <v>54000</v>
      </c>
      <c r="F150" s="108">
        <v>54000</v>
      </c>
      <c r="G150" s="108">
        <v>54000</v>
      </c>
      <c r="H150" s="108">
        <v>54000</v>
      </c>
      <c r="I150" s="108">
        <v>54000</v>
      </c>
      <c r="J150" s="108">
        <v>54000</v>
      </c>
    </row>
    <row r="151" spans="2:10" ht="12.75">
      <c r="B151" s="112">
        <v>637035</v>
      </c>
      <c r="C151" s="105" t="s">
        <v>118</v>
      </c>
      <c r="D151" s="108">
        <v>2000</v>
      </c>
      <c r="E151" s="108">
        <v>2000</v>
      </c>
      <c r="F151" s="108">
        <v>2000</v>
      </c>
      <c r="G151" s="108">
        <v>2000</v>
      </c>
      <c r="H151" s="108">
        <v>2000</v>
      </c>
      <c r="I151" s="108">
        <v>2000</v>
      </c>
      <c r="J151" s="108">
        <v>2000</v>
      </c>
    </row>
    <row r="152" spans="2:10" ht="12.75">
      <c r="B152" s="112">
        <v>641006</v>
      </c>
      <c r="C152" s="105" t="s">
        <v>119</v>
      </c>
      <c r="D152" s="108">
        <v>2425</v>
      </c>
      <c r="E152" s="108">
        <v>2425</v>
      </c>
      <c r="F152" s="108">
        <v>2425</v>
      </c>
      <c r="G152" s="108">
        <v>2425</v>
      </c>
      <c r="H152" s="108">
        <v>2425</v>
      </c>
      <c r="I152" s="108">
        <v>2425</v>
      </c>
      <c r="J152" s="108">
        <v>2425</v>
      </c>
    </row>
    <row r="153" spans="2:10" ht="12.75">
      <c r="B153" s="112">
        <v>642013</v>
      </c>
      <c r="C153" s="105" t="s">
        <v>120</v>
      </c>
      <c r="D153" s="108">
        <v>0</v>
      </c>
      <c r="E153" s="108">
        <v>0</v>
      </c>
      <c r="F153" s="108">
        <v>0</v>
      </c>
      <c r="G153" s="108">
        <v>0</v>
      </c>
      <c r="H153" s="108">
        <v>0</v>
      </c>
      <c r="I153" s="108">
        <v>0</v>
      </c>
      <c r="J153" s="108">
        <v>0</v>
      </c>
    </row>
    <row r="154" spans="2:10" ht="12.75">
      <c r="B154" s="112">
        <v>642015</v>
      </c>
      <c r="C154" s="105" t="s">
        <v>121</v>
      </c>
      <c r="D154" s="108">
        <v>700</v>
      </c>
      <c r="E154" s="108">
        <v>700</v>
      </c>
      <c r="F154" s="108">
        <v>700</v>
      </c>
      <c r="G154" s="108">
        <v>700</v>
      </c>
      <c r="H154" s="108">
        <v>700</v>
      </c>
      <c r="I154" s="108">
        <v>700</v>
      </c>
      <c r="J154" s="108">
        <v>700</v>
      </c>
    </row>
    <row r="155" spans="2:10" ht="12.75">
      <c r="B155" s="112"/>
      <c r="C155" s="105"/>
      <c r="D155" s="108"/>
      <c r="E155" s="108"/>
      <c r="F155" s="108"/>
      <c r="G155" s="108"/>
      <c r="H155" s="108"/>
      <c r="I155" s="108"/>
      <c r="J155" s="108"/>
    </row>
    <row r="156" spans="2:10" ht="15.75">
      <c r="B156" s="119" t="s">
        <v>122</v>
      </c>
      <c r="C156" s="120" t="s">
        <v>123</v>
      </c>
      <c r="D156" s="111">
        <f aca="true" t="shared" si="13" ref="D156:J156">SUM(D157:D159)</f>
        <v>20400</v>
      </c>
      <c r="E156" s="111">
        <f t="shared" si="13"/>
        <v>20400</v>
      </c>
      <c r="F156" s="111">
        <f t="shared" si="13"/>
        <v>20400</v>
      </c>
      <c r="G156" s="111">
        <f t="shared" si="13"/>
        <v>20400</v>
      </c>
      <c r="H156" s="111">
        <f t="shared" si="13"/>
        <v>20400</v>
      </c>
      <c r="I156" s="111">
        <f t="shared" si="13"/>
        <v>20400</v>
      </c>
      <c r="J156" s="111">
        <f t="shared" si="13"/>
        <v>20400</v>
      </c>
    </row>
    <row r="157" spans="2:10" ht="12.75">
      <c r="B157" s="121" t="s">
        <v>124</v>
      </c>
      <c r="C157" s="118" t="s">
        <v>125</v>
      </c>
      <c r="D157" s="108">
        <v>14000</v>
      </c>
      <c r="E157" s="108">
        <v>14000</v>
      </c>
      <c r="F157" s="108">
        <v>14000</v>
      </c>
      <c r="G157" s="108">
        <v>14000</v>
      </c>
      <c r="H157" s="108">
        <v>14000</v>
      </c>
      <c r="I157" s="108">
        <v>14000</v>
      </c>
      <c r="J157" s="108">
        <v>14000</v>
      </c>
    </row>
    <row r="158" spans="2:10" ht="12.75">
      <c r="B158" s="112">
        <v>620000</v>
      </c>
      <c r="C158" s="105" t="s">
        <v>72</v>
      </c>
      <c r="D158" s="108">
        <v>4900</v>
      </c>
      <c r="E158" s="108">
        <v>4900</v>
      </c>
      <c r="F158" s="108">
        <v>4900</v>
      </c>
      <c r="G158" s="108">
        <v>4900</v>
      </c>
      <c r="H158" s="108">
        <v>4900</v>
      </c>
      <c r="I158" s="108">
        <v>4900</v>
      </c>
      <c r="J158" s="108">
        <v>4900</v>
      </c>
    </row>
    <row r="159" spans="2:10" ht="12.75">
      <c r="B159" s="112">
        <v>630000</v>
      </c>
      <c r="C159" s="105" t="s">
        <v>126</v>
      </c>
      <c r="D159" s="108">
        <v>1500</v>
      </c>
      <c r="E159" s="108">
        <v>1500</v>
      </c>
      <c r="F159" s="108">
        <v>1500</v>
      </c>
      <c r="G159" s="108">
        <v>1500</v>
      </c>
      <c r="H159" s="108">
        <v>1500</v>
      </c>
      <c r="I159" s="108">
        <v>1500</v>
      </c>
      <c r="J159" s="108">
        <v>1500</v>
      </c>
    </row>
    <row r="160" spans="2:10" ht="12.75">
      <c r="B160" s="113"/>
      <c r="C160" s="108"/>
      <c r="D160" s="108"/>
      <c r="E160" s="108"/>
      <c r="F160" s="108"/>
      <c r="G160" s="108"/>
      <c r="H160" s="108"/>
      <c r="I160" s="108"/>
      <c r="J160" s="108"/>
    </row>
    <row r="161" spans="2:10" ht="15.75">
      <c r="B161" s="122" t="s">
        <v>127</v>
      </c>
      <c r="C161" s="120" t="s">
        <v>128</v>
      </c>
      <c r="D161" s="120">
        <f aca="true" t="shared" si="14" ref="D161:J161">SUM(D162:D162)</f>
        <v>2680</v>
      </c>
      <c r="E161" s="120">
        <f t="shared" si="14"/>
        <v>2680</v>
      </c>
      <c r="F161" s="120">
        <f t="shared" si="14"/>
        <v>2680</v>
      </c>
      <c r="G161" s="120">
        <f t="shared" si="14"/>
        <v>2680</v>
      </c>
      <c r="H161" s="120">
        <f t="shared" si="14"/>
        <v>2680</v>
      </c>
      <c r="I161" s="120">
        <f t="shared" si="14"/>
        <v>2680</v>
      </c>
      <c r="J161" s="120">
        <f t="shared" si="14"/>
        <v>2680</v>
      </c>
    </row>
    <row r="162" spans="2:10" ht="12.75">
      <c r="B162" s="117" t="s">
        <v>130</v>
      </c>
      <c r="C162" s="118" t="s">
        <v>131</v>
      </c>
      <c r="D162" s="118">
        <v>2680</v>
      </c>
      <c r="E162" s="118">
        <v>2680</v>
      </c>
      <c r="F162" s="118">
        <v>2680</v>
      </c>
      <c r="G162" s="118">
        <v>2680</v>
      </c>
      <c r="H162" s="118">
        <v>2680</v>
      </c>
      <c r="I162" s="118">
        <v>2680</v>
      </c>
      <c r="J162" s="118">
        <v>2680</v>
      </c>
    </row>
    <row r="163" spans="2:10" ht="12.75">
      <c r="B163" s="117"/>
      <c r="C163" s="118"/>
      <c r="D163" s="118"/>
      <c r="E163" s="118"/>
      <c r="F163" s="118"/>
      <c r="G163" s="118"/>
      <c r="H163" s="118"/>
      <c r="I163" s="118"/>
      <c r="J163" s="118"/>
    </row>
    <row r="164" spans="2:10" ht="15.75">
      <c r="B164" s="109" t="s">
        <v>132</v>
      </c>
      <c r="C164" s="120" t="s">
        <v>133</v>
      </c>
      <c r="D164" s="111">
        <f aca="true" t="shared" si="15" ref="D164:J164">SUM(D165:D167)</f>
        <v>8300</v>
      </c>
      <c r="E164" s="111">
        <f t="shared" si="15"/>
        <v>8300</v>
      </c>
      <c r="F164" s="111">
        <f t="shared" si="15"/>
        <v>8300</v>
      </c>
      <c r="G164" s="111">
        <f t="shared" si="15"/>
        <v>8300</v>
      </c>
      <c r="H164" s="111">
        <f t="shared" si="15"/>
        <v>8300</v>
      </c>
      <c r="I164" s="111">
        <f t="shared" si="15"/>
        <v>8300</v>
      </c>
      <c r="J164" s="111">
        <f t="shared" si="15"/>
        <v>8300</v>
      </c>
    </row>
    <row r="165" spans="2:10" ht="12.75">
      <c r="B165" s="117">
        <v>637005</v>
      </c>
      <c r="C165" s="118" t="s">
        <v>134</v>
      </c>
      <c r="D165" s="108">
        <v>3000</v>
      </c>
      <c r="E165" s="108">
        <v>3000</v>
      </c>
      <c r="F165" s="108">
        <v>3000</v>
      </c>
      <c r="G165" s="108">
        <v>3000</v>
      </c>
      <c r="H165" s="108">
        <v>3000</v>
      </c>
      <c r="I165" s="108">
        <v>3000</v>
      </c>
      <c r="J165" s="108">
        <v>3000</v>
      </c>
    </row>
    <row r="166" spans="2:10" ht="12.75">
      <c r="B166" s="112">
        <v>637012</v>
      </c>
      <c r="C166" s="105" t="s">
        <v>135</v>
      </c>
      <c r="D166" s="108">
        <v>4900</v>
      </c>
      <c r="E166" s="108">
        <v>4900</v>
      </c>
      <c r="F166" s="108">
        <v>4900</v>
      </c>
      <c r="G166" s="108">
        <v>4900</v>
      </c>
      <c r="H166" s="108">
        <v>4900</v>
      </c>
      <c r="I166" s="108">
        <v>4900</v>
      </c>
      <c r="J166" s="108">
        <v>4900</v>
      </c>
    </row>
    <row r="167" spans="2:10" ht="12.75">
      <c r="B167" s="112">
        <v>637035</v>
      </c>
      <c r="C167" s="105" t="s">
        <v>136</v>
      </c>
      <c r="D167" s="108">
        <v>400</v>
      </c>
      <c r="E167" s="108">
        <v>400</v>
      </c>
      <c r="F167" s="108">
        <v>400</v>
      </c>
      <c r="G167" s="108">
        <v>400</v>
      </c>
      <c r="H167" s="108">
        <v>400</v>
      </c>
      <c r="I167" s="108">
        <v>400</v>
      </c>
      <c r="J167" s="108">
        <v>400</v>
      </c>
    </row>
    <row r="168" spans="2:10" ht="12.75">
      <c r="B168" s="112"/>
      <c r="C168" s="105"/>
      <c r="D168" s="108"/>
      <c r="E168" s="108"/>
      <c r="F168" s="108"/>
      <c r="G168" s="108"/>
      <c r="H168" s="108"/>
      <c r="I168" s="108"/>
      <c r="J168" s="108"/>
    </row>
    <row r="169" spans="2:10" ht="15.75">
      <c r="B169" s="109" t="s">
        <v>137</v>
      </c>
      <c r="C169" s="110" t="s">
        <v>138</v>
      </c>
      <c r="D169" s="111">
        <f aca="true" t="shared" si="16" ref="D169:J169">SUM(D170:D172)</f>
        <v>12935</v>
      </c>
      <c r="E169" s="111">
        <f t="shared" si="16"/>
        <v>12935</v>
      </c>
      <c r="F169" s="111">
        <f t="shared" si="16"/>
        <v>12935</v>
      </c>
      <c r="G169" s="111">
        <f t="shared" si="16"/>
        <v>12935</v>
      </c>
      <c r="H169" s="111">
        <f t="shared" si="16"/>
        <v>12935</v>
      </c>
      <c r="I169" s="111">
        <f t="shared" si="16"/>
        <v>12935</v>
      </c>
      <c r="J169" s="111">
        <f t="shared" si="16"/>
        <v>12935</v>
      </c>
    </row>
    <row r="170" spans="2:10" ht="12.75">
      <c r="B170" s="112">
        <v>610000</v>
      </c>
      <c r="C170" s="105" t="s">
        <v>139</v>
      </c>
      <c r="D170" s="114">
        <v>8795</v>
      </c>
      <c r="E170" s="114">
        <v>8795</v>
      </c>
      <c r="F170" s="114">
        <v>8795</v>
      </c>
      <c r="G170" s="114">
        <v>8795</v>
      </c>
      <c r="H170" s="114">
        <v>8795</v>
      </c>
      <c r="I170" s="114">
        <v>8795</v>
      </c>
      <c r="J170" s="114">
        <v>8795</v>
      </c>
    </row>
    <row r="171" spans="2:10" ht="12.75">
      <c r="B171" s="112">
        <v>620000</v>
      </c>
      <c r="C171" s="105" t="s">
        <v>72</v>
      </c>
      <c r="D171" s="108">
        <v>3140</v>
      </c>
      <c r="E171" s="108">
        <v>3140</v>
      </c>
      <c r="F171" s="108">
        <v>3140</v>
      </c>
      <c r="G171" s="108">
        <v>3140</v>
      </c>
      <c r="H171" s="108">
        <v>3140</v>
      </c>
      <c r="I171" s="108">
        <v>3140</v>
      </c>
      <c r="J171" s="108">
        <v>3140</v>
      </c>
    </row>
    <row r="172" spans="2:10" ht="12.75">
      <c r="B172" s="112">
        <v>633000</v>
      </c>
      <c r="C172" s="105" t="s">
        <v>126</v>
      </c>
      <c r="D172" s="108">
        <v>1000</v>
      </c>
      <c r="E172" s="108">
        <v>1000</v>
      </c>
      <c r="F172" s="108">
        <v>1000</v>
      </c>
      <c r="G172" s="108">
        <v>1000</v>
      </c>
      <c r="H172" s="108">
        <v>1000</v>
      </c>
      <c r="I172" s="108">
        <v>1000</v>
      </c>
      <c r="J172" s="108">
        <v>1000</v>
      </c>
    </row>
    <row r="173" spans="2:10" ht="12.75">
      <c r="B173" s="112"/>
      <c r="C173" s="105"/>
      <c r="D173" s="108"/>
      <c r="E173" s="108"/>
      <c r="F173" s="108"/>
      <c r="G173" s="108"/>
      <c r="H173" s="108"/>
      <c r="I173" s="108"/>
      <c r="J173" s="108"/>
    </row>
    <row r="174" spans="2:10" ht="15.75">
      <c r="B174" s="122" t="s">
        <v>140</v>
      </c>
      <c r="C174" s="120" t="s">
        <v>141</v>
      </c>
      <c r="D174" s="120">
        <f aca="true" t="shared" si="17" ref="D174:J174">D175</f>
        <v>5400</v>
      </c>
      <c r="E174" s="120">
        <f t="shared" si="17"/>
        <v>5400</v>
      </c>
      <c r="F174" s="120">
        <f t="shared" si="17"/>
        <v>5400</v>
      </c>
      <c r="G174" s="120">
        <f t="shared" si="17"/>
        <v>5400</v>
      </c>
      <c r="H174" s="120">
        <f t="shared" si="17"/>
        <v>5400</v>
      </c>
      <c r="I174" s="120">
        <f t="shared" si="17"/>
        <v>5400</v>
      </c>
      <c r="J174" s="120">
        <f t="shared" si="17"/>
        <v>5400</v>
      </c>
    </row>
    <row r="175" spans="2:10" ht="12.75">
      <c r="B175" s="117" t="s">
        <v>130</v>
      </c>
      <c r="C175" s="118" t="s">
        <v>141</v>
      </c>
      <c r="D175" s="118">
        <v>5400</v>
      </c>
      <c r="E175" s="118">
        <v>5400</v>
      </c>
      <c r="F175" s="118">
        <v>5400</v>
      </c>
      <c r="G175" s="118">
        <v>5400</v>
      </c>
      <c r="H175" s="118">
        <v>5400</v>
      </c>
      <c r="I175" s="118">
        <v>5400</v>
      </c>
      <c r="J175" s="118">
        <v>5400</v>
      </c>
    </row>
    <row r="176" spans="2:10" ht="12.75">
      <c r="B176" s="112"/>
      <c r="C176" s="105"/>
      <c r="D176" s="108"/>
      <c r="E176" s="108"/>
      <c r="F176" s="108"/>
      <c r="G176" s="108"/>
      <c r="H176" s="108"/>
      <c r="I176" s="108"/>
      <c r="J176" s="108"/>
    </row>
    <row r="177" spans="2:10" ht="15.75">
      <c r="B177" s="109" t="s">
        <v>142</v>
      </c>
      <c r="C177" s="110" t="s">
        <v>143</v>
      </c>
      <c r="D177" s="111">
        <f aca="true" t="shared" si="18" ref="D177:J177">SUM(D178:D183)</f>
        <v>23101</v>
      </c>
      <c r="E177" s="111">
        <f t="shared" si="18"/>
        <v>23101</v>
      </c>
      <c r="F177" s="111">
        <f t="shared" si="18"/>
        <v>23101</v>
      </c>
      <c r="G177" s="111">
        <f t="shared" si="18"/>
        <v>23101</v>
      </c>
      <c r="H177" s="111">
        <f t="shared" si="18"/>
        <v>23101</v>
      </c>
      <c r="I177" s="111">
        <f t="shared" si="18"/>
        <v>23101</v>
      </c>
      <c r="J177" s="111">
        <f t="shared" si="18"/>
        <v>23101</v>
      </c>
    </row>
    <row r="178" spans="2:10" ht="12.75">
      <c r="B178" s="112">
        <v>651002</v>
      </c>
      <c r="C178" s="105" t="s">
        <v>144</v>
      </c>
      <c r="D178" s="108">
        <v>0</v>
      </c>
      <c r="E178" s="108">
        <v>0</v>
      </c>
      <c r="F178" s="108">
        <v>0</v>
      </c>
      <c r="G178" s="108">
        <v>0</v>
      </c>
      <c r="H178" s="108">
        <v>0</v>
      </c>
      <c r="I178" s="108">
        <v>0</v>
      </c>
      <c r="J178" s="108">
        <v>0</v>
      </c>
    </row>
    <row r="179" spans="2:10" ht="12.75">
      <c r="B179" s="112">
        <v>651002</v>
      </c>
      <c r="C179" s="105" t="s">
        <v>145</v>
      </c>
      <c r="D179" s="108">
        <v>0</v>
      </c>
      <c r="E179" s="108">
        <v>0</v>
      </c>
      <c r="F179" s="108">
        <v>0</v>
      </c>
      <c r="G179" s="108">
        <v>0</v>
      </c>
      <c r="H179" s="108">
        <v>0</v>
      </c>
      <c r="I179" s="108">
        <v>0</v>
      </c>
      <c r="J179" s="108">
        <v>0</v>
      </c>
    </row>
    <row r="180" spans="2:10" ht="12.75">
      <c r="B180" s="112">
        <v>651002</v>
      </c>
      <c r="C180" s="105" t="s">
        <v>146</v>
      </c>
      <c r="D180" s="108">
        <v>3000</v>
      </c>
      <c r="E180" s="108">
        <v>3000</v>
      </c>
      <c r="F180" s="108">
        <v>3000</v>
      </c>
      <c r="G180" s="108">
        <v>3000</v>
      </c>
      <c r="H180" s="108">
        <v>3000</v>
      </c>
      <c r="I180" s="108">
        <v>3000</v>
      </c>
      <c r="J180" s="108">
        <v>3000</v>
      </c>
    </row>
    <row r="181" spans="2:10" ht="12.75">
      <c r="B181" s="112">
        <v>651002</v>
      </c>
      <c r="C181" s="105" t="s">
        <v>147</v>
      </c>
      <c r="D181" s="108">
        <v>15000</v>
      </c>
      <c r="E181" s="108">
        <v>15000</v>
      </c>
      <c r="F181" s="108">
        <v>15000</v>
      </c>
      <c r="G181" s="108">
        <v>15000</v>
      </c>
      <c r="H181" s="108">
        <v>15000</v>
      </c>
      <c r="I181" s="108">
        <v>15000</v>
      </c>
      <c r="J181" s="108">
        <v>15000</v>
      </c>
    </row>
    <row r="182" spans="2:10" ht="12.75">
      <c r="B182" s="112">
        <v>651002</v>
      </c>
      <c r="C182" s="105" t="s">
        <v>148</v>
      </c>
      <c r="D182" s="123">
        <v>0</v>
      </c>
      <c r="E182" s="123">
        <v>0</v>
      </c>
      <c r="F182" s="123">
        <v>0</v>
      </c>
      <c r="G182" s="123">
        <v>0</v>
      </c>
      <c r="H182" s="123">
        <v>0</v>
      </c>
      <c r="I182" s="123">
        <v>0</v>
      </c>
      <c r="J182" s="123">
        <v>0</v>
      </c>
    </row>
    <row r="183" spans="2:10" ht="12.75">
      <c r="B183" s="112">
        <v>651002</v>
      </c>
      <c r="C183" s="105" t="s">
        <v>149</v>
      </c>
      <c r="D183" s="108">
        <v>5101</v>
      </c>
      <c r="E183" s="108">
        <v>5101</v>
      </c>
      <c r="F183" s="108">
        <v>5101</v>
      </c>
      <c r="G183" s="108">
        <v>5101</v>
      </c>
      <c r="H183" s="108">
        <v>5101</v>
      </c>
      <c r="I183" s="108">
        <v>5101</v>
      </c>
      <c r="J183" s="108">
        <v>5101</v>
      </c>
    </row>
    <row r="184" spans="2:10" ht="12.75">
      <c r="B184" s="113"/>
      <c r="C184" s="108"/>
      <c r="D184" s="108"/>
      <c r="E184" s="108"/>
      <c r="F184" s="108"/>
      <c r="G184" s="108"/>
      <c r="H184" s="108"/>
      <c r="I184" s="108"/>
      <c r="J184" s="108"/>
    </row>
    <row r="185" spans="2:10" ht="15.75">
      <c r="B185" s="124" t="s">
        <v>150</v>
      </c>
      <c r="C185" s="110" t="s">
        <v>151</v>
      </c>
      <c r="D185" s="125">
        <f>D186+D187</f>
        <v>89515</v>
      </c>
      <c r="E185" s="125">
        <f>E186+E187</f>
        <v>89515</v>
      </c>
      <c r="F185" s="125">
        <f>F186+F187+F188</f>
        <v>89515</v>
      </c>
      <c r="G185" s="125">
        <f>G186+G187+G188</f>
        <v>90515</v>
      </c>
      <c r="H185" s="125">
        <f>H186+H187+H188</f>
        <v>90515</v>
      </c>
      <c r="I185" s="125">
        <f>I186+I187+I188</f>
        <v>90515</v>
      </c>
      <c r="J185" s="125">
        <f>J186+J187+J188</f>
        <v>90515</v>
      </c>
    </row>
    <row r="186" spans="2:10" ht="12.75">
      <c r="B186" s="126"/>
      <c r="C186" s="118" t="s">
        <v>152</v>
      </c>
      <c r="D186" s="118">
        <v>83500</v>
      </c>
      <c r="E186" s="118">
        <v>83500</v>
      </c>
      <c r="F186" s="118">
        <v>83500</v>
      </c>
      <c r="G186" s="118">
        <v>83500</v>
      </c>
      <c r="H186" s="118">
        <v>83500</v>
      </c>
      <c r="I186" s="118">
        <v>83500</v>
      </c>
      <c r="J186" s="118">
        <v>83500</v>
      </c>
    </row>
    <row r="187" spans="2:10" ht="12.75">
      <c r="B187" s="127"/>
      <c r="C187" s="105" t="s">
        <v>153</v>
      </c>
      <c r="D187" s="118">
        <v>6015</v>
      </c>
      <c r="E187" s="118">
        <v>6015</v>
      </c>
      <c r="F187" s="118">
        <v>6015</v>
      </c>
      <c r="G187" s="118">
        <v>6015</v>
      </c>
      <c r="H187" s="118">
        <v>6015</v>
      </c>
      <c r="I187" s="118">
        <v>6015</v>
      </c>
      <c r="J187" s="118">
        <v>6015</v>
      </c>
    </row>
    <row r="188" spans="2:10" ht="12.75">
      <c r="B188" s="127"/>
      <c r="C188" s="105" t="s">
        <v>402</v>
      </c>
      <c r="D188" s="118">
        <v>0</v>
      </c>
      <c r="E188" s="118">
        <v>0</v>
      </c>
      <c r="F188" s="118">
        <v>0</v>
      </c>
      <c r="G188" s="118">
        <v>1000</v>
      </c>
      <c r="H188" s="118">
        <v>1000</v>
      </c>
      <c r="I188" s="118">
        <v>1000</v>
      </c>
      <c r="J188" s="118">
        <v>1000</v>
      </c>
    </row>
    <row r="189" spans="2:10" ht="15.75">
      <c r="B189" s="124"/>
      <c r="C189" s="105"/>
      <c r="D189" s="108"/>
      <c r="E189" s="108"/>
      <c r="F189" s="108"/>
      <c r="G189" s="108"/>
      <c r="H189" s="108"/>
      <c r="I189" s="108"/>
      <c r="J189" s="108"/>
    </row>
    <row r="190" spans="2:10" ht="15.75">
      <c r="B190" s="109" t="s">
        <v>154</v>
      </c>
      <c r="C190" s="110" t="s">
        <v>155</v>
      </c>
      <c r="D190" s="120">
        <v>3500</v>
      </c>
      <c r="E190" s="120">
        <v>3500</v>
      </c>
      <c r="F190" s="120">
        <v>3500</v>
      </c>
      <c r="G190" s="120">
        <v>3500</v>
      </c>
      <c r="H190" s="120">
        <v>3500</v>
      </c>
      <c r="I190" s="120">
        <v>3500</v>
      </c>
      <c r="J190" s="120">
        <v>3500</v>
      </c>
    </row>
    <row r="191" spans="2:10" ht="15.75">
      <c r="B191" s="109"/>
      <c r="C191" s="110"/>
      <c r="D191" s="108"/>
      <c r="E191" s="108"/>
      <c r="F191" s="108"/>
      <c r="G191" s="108"/>
      <c r="H191" s="108"/>
      <c r="I191" s="108"/>
      <c r="J191" s="108"/>
    </row>
    <row r="192" spans="2:10" ht="15.75">
      <c r="B192" s="109" t="s">
        <v>156</v>
      </c>
      <c r="C192" s="110" t="s">
        <v>157</v>
      </c>
      <c r="D192" s="111">
        <f aca="true" t="shared" si="19" ref="D192:J192">SUM(D193:D194)</f>
        <v>185420</v>
      </c>
      <c r="E192" s="111">
        <f t="shared" si="19"/>
        <v>185420</v>
      </c>
      <c r="F192" s="111">
        <f t="shared" si="19"/>
        <v>185420</v>
      </c>
      <c r="G192" s="111">
        <f t="shared" si="19"/>
        <v>185420</v>
      </c>
      <c r="H192" s="111">
        <f t="shared" si="19"/>
        <v>185420</v>
      </c>
      <c r="I192" s="111">
        <f t="shared" si="19"/>
        <v>185420</v>
      </c>
      <c r="J192" s="111">
        <f t="shared" si="19"/>
        <v>185420</v>
      </c>
    </row>
    <row r="193" spans="2:10" ht="12.75">
      <c r="B193" s="112">
        <v>600000</v>
      </c>
      <c r="C193" s="105" t="s">
        <v>158</v>
      </c>
      <c r="D193" s="108">
        <v>420</v>
      </c>
      <c r="E193" s="108">
        <v>420</v>
      </c>
      <c r="F193" s="108">
        <v>420</v>
      </c>
      <c r="G193" s="108">
        <v>420</v>
      </c>
      <c r="H193" s="108">
        <v>420</v>
      </c>
      <c r="I193" s="108">
        <v>420</v>
      </c>
      <c r="J193" s="108">
        <v>420</v>
      </c>
    </row>
    <row r="194" spans="2:10" ht="12.75">
      <c r="B194" s="112">
        <v>641001</v>
      </c>
      <c r="C194" s="105" t="s">
        <v>159</v>
      </c>
      <c r="D194" s="108">
        <v>185000</v>
      </c>
      <c r="E194" s="108">
        <v>185000</v>
      </c>
      <c r="F194" s="108">
        <v>185000</v>
      </c>
      <c r="G194" s="108">
        <v>185000</v>
      </c>
      <c r="H194" s="108">
        <v>185000</v>
      </c>
      <c r="I194" s="108">
        <v>185000</v>
      </c>
      <c r="J194" s="108">
        <v>185000</v>
      </c>
    </row>
    <row r="195" spans="2:10" ht="12.75">
      <c r="B195" s="112"/>
      <c r="C195" s="105"/>
      <c r="D195" s="108"/>
      <c r="E195" s="108"/>
      <c r="F195" s="108"/>
      <c r="G195" s="108"/>
      <c r="H195" s="108"/>
      <c r="I195" s="108"/>
      <c r="J195" s="108"/>
    </row>
    <row r="196" spans="2:10" ht="15.75">
      <c r="B196" s="109" t="s">
        <v>160</v>
      </c>
      <c r="C196" s="110" t="s">
        <v>161</v>
      </c>
      <c r="D196" s="111">
        <f aca="true" t="shared" si="20" ref="D196:J196">SUM(D197:D201)</f>
        <v>282660</v>
      </c>
      <c r="E196" s="111">
        <f t="shared" si="20"/>
        <v>282660</v>
      </c>
      <c r="F196" s="111">
        <f t="shared" si="20"/>
        <v>282660</v>
      </c>
      <c r="G196" s="111">
        <f t="shared" si="20"/>
        <v>282660</v>
      </c>
      <c r="H196" s="111">
        <f t="shared" si="20"/>
        <v>282660</v>
      </c>
      <c r="I196" s="111">
        <f t="shared" si="20"/>
        <v>282660</v>
      </c>
      <c r="J196" s="111">
        <f t="shared" si="20"/>
        <v>282660</v>
      </c>
    </row>
    <row r="197" spans="2:10" ht="12.75">
      <c r="B197" s="117">
        <v>633006</v>
      </c>
      <c r="C197" s="118" t="s">
        <v>162</v>
      </c>
      <c r="D197" s="108">
        <v>660</v>
      </c>
      <c r="E197" s="108">
        <v>660</v>
      </c>
      <c r="F197" s="108">
        <v>660</v>
      </c>
      <c r="G197" s="108">
        <v>660</v>
      </c>
      <c r="H197" s="108">
        <v>660</v>
      </c>
      <c r="I197" s="108">
        <v>660</v>
      </c>
      <c r="J197" s="108">
        <v>660</v>
      </c>
    </row>
    <row r="198" spans="2:10" ht="12.75">
      <c r="B198" s="117">
        <v>637005</v>
      </c>
      <c r="C198" s="118" t="s">
        <v>163</v>
      </c>
      <c r="D198" s="108">
        <v>2000</v>
      </c>
      <c r="E198" s="108">
        <v>2000</v>
      </c>
      <c r="F198" s="108">
        <v>2000</v>
      </c>
      <c r="G198" s="108">
        <v>2000</v>
      </c>
      <c r="H198" s="108">
        <v>2000</v>
      </c>
      <c r="I198" s="108">
        <v>2000</v>
      </c>
      <c r="J198" s="108">
        <v>2000</v>
      </c>
    </row>
    <row r="199" spans="2:10" ht="12.75">
      <c r="B199" s="117"/>
      <c r="C199" s="118" t="s">
        <v>164</v>
      </c>
      <c r="D199" s="108">
        <v>30000</v>
      </c>
      <c r="E199" s="108">
        <v>30000</v>
      </c>
      <c r="F199" s="108">
        <v>30000</v>
      </c>
      <c r="G199" s="108">
        <v>30000</v>
      </c>
      <c r="H199" s="108">
        <v>30000</v>
      </c>
      <c r="I199" s="108">
        <v>30000</v>
      </c>
      <c r="J199" s="108">
        <v>30000</v>
      </c>
    </row>
    <row r="200" spans="2:10" ht="12.75">
      <c r="B200" s="112">
        <v>641001</v>
      </c>
      <c r="C200" s="105" t="s">
        <v>165</v>
      </c>
      <c r="D200" s="108">
        <v>50000</v>
      </c>
      <c r="E200" s="108">
        <v>50000</v>
      </c>
      <c r="F200" s="108">
        <v>50000</v>
      </c>
      <c r="G200" s="108">
        <v>50000</v>
      </c>
      <c r="H200" s="108">
        <v>50000</v>
      </c>
      <c r="I200" s="108">
        <v>50000</v>
      </c>
      <c r="J200" s="108">
        <v>50000</v>
      </c>
    </row>
    <row r="201" spans="2:10" ht="12.75">
      <c r="B201" s="112">
        <v>641001</v>
      </c>
      <c r="C201" s="105" t="s">
        <v>166</v>
      </c>
      <c r="D201" s="108">
        <v>200000</v>
      </c>
      <c r="E201" s="108">
        <v>200000</v>
      </c>
      <c r="F201" s="108">
        <v>200000</v>
      </c>
      <c r="G201" s="108">
        <v>200000</v>
      </c>
      <c r="H201" s="108">
        <v>200000</v>
      </c>
      <c r="I201" s="108">
        <v>200000</v>
      </c>
      <c r="J201" s="108">
        <v>200000</v>
      </c>
    </row>
    <row r="202" spans="2:10" ht="12.75">
      <c r="B202" s="112"/>
      <c r="C202" s="105"/>
      <c r="D202" s="108"/>
      <c r="E202" s="108"/>
      <c r="F202" s="108"/>
      <c r="G202" s="108"/>
      <c r="H202" s="108"/>
      <c r="I202" s="108"/>
      <c r="J202" s="108"/>
    </row>
    <row r="203" spans="2:10" ht="15.75">
      <c r="B203" s="122" t="s">
        <v>167</v>
      </c>
      <c r="C203" s="120" t="s">
        <v>168</v>
      </c>
      <c r="D203" s="111">
        <f aca="true" t="shared" si="21" ref="D203:J203">D204</f>
        <v>900</v>
      </c>
      <c r="E203" s="111">
        <f t="shared" si="21"/>
        <v>900</v>
      </c>
      <c r="F203" s="111">
        <f t="shared" si="21"/>
        <v>900</v>
      </c>
      <c r="G203" s="111">
        <f t="shared" si="21"/>
        <v>900</v>
      </c>
      <c r="H203" s="111">
        <f t="shared" si="21"/>
        <v>900</v>
      </c>
      <c r="I203" s="111">
        <f t="shared" si="21"/>
        <v>900</v>
      </c>
      <c r="J203" s="111">
        <f t="shared" si="21"/>
        <v>900</v>
      </c>
    </row>
    <row r="204" spans="2:10" ht="12.75">
      <c r="B204" s="112">
        <v>600000</v>
      </c>
      <c r="C204" s="105" t="s">
        <v>169</v>
      </c>
      <c r="D204" s="108">
        <v>900</v>
      </c>
      <c r="E204" s="108">
        <v>900</v>
      </c>
      <c r="F204" s="108">
        <v>900</v>
      </c>
      <c r="G204" s="108">
        <v>900</v>
      </c>
      <c r="H204" s="108">
        <v>900</v>
      </c>
      <c r="I204" s="108">
        <v>900</v>
      </c>
      <c r="J204" s="108">
        <v>900</v>
      </c>
    </row>
    <row r="205" spans="2:10" ht="12.75">
      <c r="B205" s="112"/>
      <c r="C205" s="105"/>
      <c r="D205" s="108"/>
      <c r="E205" s="108"/>
      <c r="F205" s="108"/>
      <c r="G205" s="108"/>
      <c r="H205" s="108"/>
      <c r="I205" s="108"/>
      <c r="J205" s="108"/>
    </row>
    <row r="206" spans="2:10" ht="15.75">
      <c r="B206" s="128" t="s">
        <v>170</v>
      </c>
      <c r="C206" s="120" t="s">
        <v>171</v>
      </c>
      <c r="D206" s="111">
        <f aca="true" t="shared" si="22" ref="D206:J206">SUM(D207:D210)</f>
        <v>63256</v>
      </c>
      <c r="E206" s="111">
        <f t="shared" si="22"/>
        <v>63256</v>
      </c>
      <c r="F206" s="111">
        <f t="shared" si="22"/>
        <v>63256</v>
      </c>
      <c r="G206" s="111">
        <f t="shared" si="22"/>
        <v>63256</v>
      </c>
      <c r="H206" s="111">
        <f t="shared" si="22"/>
        <v>63256</v>
      </c>
      <c r="I206" s="111">
        <f t="shared" si="22"/>
        <v>63256</v>
      </c>
      <c r="J206" s="111">
        <f t="shared" si="22"/>
        <v>63256</v>
      </c>
    </row>
    <row r="207" spans="2:10" ht="12.75">
      <c r="B207" s="112">
        <v>610000</v>
      </c>
      <c r="C207" s="105" t="s">
        <v>172</v>
      </c>
      <c r="D207" s="114">
        <v>10271</v>
      </c>
      <c r="E207" s="114">
        <v>10271</v>
      </c>
      <c r="F207" s="114">
        <v>10271</v>
      </c>
      <c r="G207" s="114">
        <v>10271</v>
      </c>
      <c r="H207" s="114">
        <v>10271</v>
      </c>
      <c r="I207" s="114">
        <v>10271</v>
      </c>
      <c r="J207" s="114">
        <v>10271</v>
      </c>
    </row>
    <row r="208" spans="2:10" ht="12.75">
      <c r="B208" s="112">
        <v>620000</v>
      </c>
      <c r="C208" s="105" t="s">
        <v>173</v>
      </c>
      <c r="D208" s="108">
        <v>3229</v>
      </c>
      <c r="E208" s="108">
        <v>3229</v>
      </c>
      <c r="F208" s="108">
        <v>3229</v>
      </c>
      <c r="G208" s="108">
        <v>3229</v>
      </c>
      <c r="H208" s="108">
        <v>3229</v>
      </c>
      <c r="I208" s="108">
        <v>3229</v>
      </c>
      <c r="J208" s="108">
        <v>3229</v>
      </c>
    </row>
    <row r="209" spans="2:10" ht="12.75">
      <c r="B209" s="112">
        <v>630000</v>
      </c>
      <c r="C209" s="105" t="s">
        <v>174</v>
      </c>
      <c r="D209" s="108">
        <v>756</v>
      </c>
      <c r="E209" s="108">
        <v>756</v>
      </c>
      <c r="F209" s="108">
        <v>756</v>
      </c>
      <c r="G209" s="108">
        <v>756</v>
      </c>
      <c r="H209" s="108">
        <v>756</v>
      </c>
      <c r="I209" s="108">
        <v>756</v>
      </c>
      <c r="J209" s="108">
        <v>756</v>
      </c>
    </row>
    <row r="210" spans="2:10" ht="12.75">
      <c r="B210" s="112">
        <v>633000</v>
      </c>
      <c r="C210" s="105" t="s">
        <v>175</v>
      </c>
      <c r="D210" s="108">
        <v>49000</v>
      </c>
      <c r="E210" s="108">
        <v>49000</v>
      </c>
      <c r="F210" s="108">
        <v>49000</v>
      </c>
      <c r="G210" s="108">
        <v>49000</v>
      </c>
      <c r="H210" s="108">
        <v>49000</v>
      </c>
      <c r="I210" s="108">
        <v>49000</v>
      </c>
      <c r="J210" s="108">
        <v>49000</v>
      </c>
    </row>
    <row r="211" spans="2:10" ht="12.75">
      <c r="B211" s="113"/>
      <c r="C211" s="108"/>
      <c r="D211" s="108"/>
      <c r="E211" s="108"/>
      <c r="F211" s="108"/>
      <c r="G211" s="108"/>
      <c r="H211" s="108"/>
      <c r="I211" s="108"/>
      <c r="J211" s="108"/>
    </row>
    <row r="212" spans="2:10" ht="15.75">
      <c r="B212" s="109" t="s">
        <v>176</v>
      </c>
      <c r="C212" s="110" t="s">
        <v>177</v>
      </c>
      <c r="D212" s="111">
        <f aca="true" t="shared" si="23" ref="D212:J212">SUM(D213:D231)</f>
        <v>69605</v>
      </c>
      <c r="E212" s="111">
        <f t="shared" si="23"/>
        <v>99605</v>
      </c>
      <c r="F212" s="111">
        <f t="shared" si="23"/>
        <v>112505</v>
      </c>
      <c r="G212" s="111">
        <f t="shared" si="23"/>
        <v>117505</v>
      </c>
      <c r="H212" s="111">
        <f t="shared" si="23"/>
        <v>117505</v>
      </c>
      <c r="I212" s="111">
        <f t="shared" si="23"/>
        <v>152505</v>
      </c>
      <c r="J212" s="111">
        <f t="shared" si="23"/>
        <v>206005</v>
      </c>
    </row>
    <row r="213" spans="2:10" ht="12.75">
      <c r="B213" s="117">
        <v>610000</v>
      </c>
      <c r="C213" s="118" t="s">
        <v>178</v>
      </c>
      <c r="D213" s="114">
        <v>3133</v>
      </c>
      <c r="E213" s="114">
        <v>3133</v>
      </c>
      <c r="F213" s="114">
        <v>3133</v>
      </c>
      <c r="G213" s="114">
        <v>3133</v>
      </c>
      <c r="H213" s="114">
        <v>3133</v>
      </c>
      <c r="I213" s="114">
        <v>3133</v>
      </c>
      <c r="J213" s="114">
        <v>3133</v>
      </c>
    </row>
    <row r="214" spans="2:10" ht="12.75">
      <c r="B214" s="117">
        <v>620000</v>
      </c>
      <c r="C214" s="118" t="s">
        <v>179</v>
      </c>
      <c r="D214" s="108">
        <v>899</v>
      </c>
      <c r="E214" s="108">
        <v>899</v>
      </c>
      <c r="F214" s="108">
        <v>899</v>
      </c>
      <c r="G214" s="108">
        <v>899</v>
      </c>
      <c r="H214" s="108">
        <v>899</v>
      </c>
      <c r="I214" s="108">
        <v>899</v>
      </c>
      <c r="J214" s="108">
        <v>899</v>
      </c>
    </row>
    <row r="215" spans="2:10" ht="12.75">
      <c r="B215" s="117">
        <v>630000</v>
      </c>
      <c r="C215" s="118" t="s">
        <v>180</v>
      </c>
      <c r="D215" s="108">
        <v>1573</v>
      </c>
      <c r="E215" s="108">
        <v>1573</v>
      </c>
      <c r="F215" s="108">
        <v>1573</v>
      </c>
      <c r="G215" s="108">
        <v>1573</v>
      </c>
      <c r="H215" s="108">
        <v>1573</v>
      </c>
      <c r="I215" s="108">
        <v>1573</v>
      </c>
      <c r="J215" s="108">
        <v>1573</v>
      </c>
    </row>
    <row r="216" spans="2:10" ht="12.75">
      <c r="B216" s="117">
        <v>637005</v>
      </c>
      <c r="C216" s="118" t="s">
        <v>375</v>
      </c>
      <c r="D216" s="108">
        <v>0</v>
      </c>
      <c r="E216" s="108">
        <v>15000</v>
      </c>
      <c r="F216" s="108">
        <v>15000</v>
      </c>
      <c r="G216" s="108">
        <v>15000</v>
      </c>
      <c r="H216" s="108">
        <v>15000</v>
      </c>
      <c r="I216" s="108">
        <v>15000</v>
      </c>
      <c r="J216" s="108">
        <v>15000</v>
      </c>
    </row>
    <row r="217" spans="2:10" ht="12.75">
      <c r="B217" s="117">
        <v>637005</v>
      </c>
      <c r="C217" s="118" t="s">
        <v>376</v>
      </c>
      <c r="D217" s="108">
        <v>0</v>
      </c>
      <c r="E217" s="108">
        <v>15000</v>
      </c>
      <c r="F217" s="108">
        <v>15000</v>
      </c>
      <c r="G217" s="108">
        <v>15000</v>
      </c>
      <c r="H217" s="108">
        <v>15000</v>
      </c>
      <c r="I217" s="108">
        <v>15000</v>
      </c>
      <c r="J217" s="108">
        <v>15000</v>
      </c>
    </row>
    <row r="218" spans="2:10" ht="12.75">
      <c r="B218" s="117">
        <v>637005</v>
      </c>
      <c r="C218" s="118" t="s">
        <v>181</v>
      </c>
      <c r="D218" s="108">
        <v>4000</v>
      </c>
      <c r="E218" s="108">
        <v>4000</v>
      </c>
      <c r="F218" s="108">
        <v>4000</v>
      </c>
      <c r="G218" s="108">
        <v>4000</v>
      </c>
      <c r="H218" s="108">
        <v>4000</v>
      </c>
      <c r="I218" s="108">
        <v>4000</v>
      </c>
      <c r="J218" s="108">
        <v>4000</v>
      </c>
    </row>
    <row r="219" spans="2:11" ht="12.75">
      <c r="B219" s="117">
        <v>641001</v>
      </c>
      <c r="C219" s="118" t="s">
        <v>422</v>
      </c>
      <c r="D219" s="108">
        <v>0</v>
      </c>
      <c r="E219" s="108">
        <v>0</v>
      </c>
      <c r="F219" s="108">
        <v>0</v>
      </c>
      <c r="G219" s="108">
        <v>0</v>
      </c>
      <c r="H219" s="108">
        <v>0</v>
      </c>
      <c r="I219" s="108">
        <v>0</v>
      </c>
      <c r="J219" s="108">
        <v>3500</v>
      </c>
      <c r="K219" s="108">
        <v>3500</v>
      </c>
    </row>
    <row r="220" spans="2:11" ht="12.75">
      <c r="B220" s="117">
        <v>641001</v>
      </c>
      <c r="C220" s="118" t="s">
        <v>423</v>
      </c>
      <c r="D220" s="108">
        <v>0</v>
      </c>
      <c r="E220" s="108">
        <v>0</v>
      </c>
      <c r="F220" s="108">
        <v>0</v>
      </c>
      <c r="G220" s="108">
        <v>0</v>
      </c>
      <c r="H220" s="108">
        <v>0</v>
      </c>
      <c r="I220" s="108">
        <v>0</v>
      </c>
      <c r="J220" s="108">
        <v>15000</v>
      </c>
      <c r="K220" s="108">
        <v>15000</v>
      </c>
    </row>
    <row r="221" spans="2:11" ht="12.75">
      <c r="B221" s="117">
        <v>641001</v>
      </c>
      <c r="C221" s="118" t="s">
        <v>420</v>
      </c>
      <c r="D221" s="108">
        <v>0</v>
      </c>
      <c r="E221" s="108">
        <v>0</v>
      </c>
      <c r="F221" s="108">
        <v>0</v>
      </c>
      <c r="G221" s="108">
        <v>0</v>
      </c>
      <c r="H221" s="108">
        <v>0</v>
      </c>
      <c r="I221" s="108">
        <v>0</v>
      </c>
      <c r="J221" s="108">
        <v>35000</v>
      </c>
      <c r="K221" s="108">
        <v>35000</v>
      </c>
    </row>
    <row r="222" spans="2:10" ht="12.75">
      <c r="B222" s="117">
        <v>641001</v>
      </c>
      <c r="C222" s="118" t="s">
        <v>420</v>
      </c>
      <c r="D222" s="108">
        <v>0</v>
      </c>
      <c r="E222" s="108">
        <v>0</v>
      </c>
      <c r="F222" s="108">
        <v>0</v>
      </c>
      <c r="G222" s="108">
        <v>0</v>
      </c>
      <c r="H222" s="108">
        <v>0</v>
      </c>
      <c r="I222" s="108">
        <v>35000</v>
      </c>
      <c r="J222" s="108">
        <v>35000</v>
      </c>
    </row>
    <row r="223" spans="2:10" ht="12.75">
      <c r="B223" s="117">
        <v>641001</v>
      </c>
      <c r="C223" s="118" t="s">
        <v>403</v>
      </c>
      <c r="D223" s="108">
        <v>0</v>
      </c>
      <c r="E223" s="108">
        <v>0</v>
      </c>
      <c r="F223" s="108">
        <v>0</v>
      </c>
      <c r="G223" s="108">
        <v>3000</v>
      </c>
      <c r="H223" s="108">
        <v>3000</v>
      </c>
      <c r="I223" s="108">
        <v>3000</v>
      </c>
      <c r="J223" s="108">
        <v>3000</v>
      </c>
    </row>
    <row r="224" spans="2:10" ht="12.75">
      <c r="B224" s="117">
        <v>641001</v>
      </c>
      <c r="C224" s="118" t="s">
        <v>404</v>
      </c>
      <c r="D224" s="108">
        <v>0</v>
      </c>
      <c r="E224" s="108">
        <v>0</v>
      </c>
      <c r="F224" s="108">
        <v>0</v>
      </c>
      <c r="G224" s="108">
        <v>2000</v>
      </c>
      <c r="H224" s="108">
        <v>2000</v>
      </c>
      <c r="I224" s="108">
        <v>2000</v>
      </c>
      <c r="J224" s="108">
        <v>2000</v>
      </c>
    </row>
    <row r="225" spans="2:10" ht="12.75">
      <c r="B225" s="117">
        <v>641001</v>
      </c>
      <c r="C225" s="118" t="s">
        <v>390</v>
      </c>
      <c r="D225" s="108">
        <v>0</v>
      </c>
      <c r="E225" s="108">
        <v>0</v>
      </c>
      <c r="F225" s="108">
        <v>2500</v>
      </c>
      <c r="G225" s="108">
        <v>2500</v>
      </c>
      <c r="H225" s="108">
        <v>2500</v>
      </c>
      <c r="I225" s="108">
        <v>2500</v>
      </c>
      <c r="J225" s="108">
        <v>2500</v>
      </c>
    </row>
    <row r="226" spans="2:10" ht="12.75">
      <c r="B226" s="117">
        <v>641001</v>
      </c>
      <c r="C226" s="118" t="s">
        <v>391</v>
      </c>
      <c r="D226" s="108">
        <v>0</v>
      </c>
      <c r="E226" s="108">
        <v>0</v>
      </c>
      <c r="F226" s="108">
        <v>2500</v>
      </c>
      <c r="G226" s="108">
        <v>2500</v>
      </c>
      <c r="H226" s="108">
        <v>2500</v>
      </c>
      <c r="I226" s="108">
        <v>2500</v>
      </c>
      <c r="J226" s="108">
        <v>2500</v>
      </c>
    </row>
    <row r="227" spans="2:10" ht="12.75">
      <c r="B227" s="117">
        <v>641001</v>
      </c>
      <c r="C227" s="118" t="s">
        <v>392</v>
      </c>
      <c r="D227" s="108">
        <v>0</v>
      </c>
      <c r="E227" s="108">
        <v>0</v>
      </c>
      <c r="F227" s="108">
        <v>2000</v>
      </c>
      <c r="G227" s="108">
        <v>2000</v>
      </c>
      <c r="H227" s="108">
        <v>2000</v>
      </c>
      <c r="I227" s="108">
        <v>2000</v>
      </c>
      <c r="J227" s="108">
        <v>2000</v>
      </c>
    </row>
    <row r="228" spans="2:10" ht="12.75">
      <c r="B228" s="117">
        <v>641001</v>
      </c>
      <c r="C228" s="118" t="s">
        <v>393</v>
      </c>
      <c r="D228" s="108">
        <v>0</v>
      </c>
      <c r="E228" s="108">
        <v>0</v>
      </c>
      <c r="F228" s="108">
        <v>3500</v>
      </c>
      <c r="G228" s="108">
        <v>3500</v>
      </c>
      <c r="H228" s="108">
        <v>3500</v>
      </c>
      <c r="I228" s="108">
        <v>3500</v>
      </c>
      <c r="J228" s="108">
        <v>3500</v>
      </c>
    </row>
    <row r="229" spans="2:10" ht="12.75">
      <c r="B229" s="117">
        <v>641001</v>
      </c>
      <c r="C229" s="118" t="s">
        <v>394</v>
      </c>
      <c r="D229" s="108">
        <v>0</v>
      </c>
      <c r="E229" s="108">
        <v>0</v>
      </c>
      <c r="F229" s="108">
        <v>1900</v>
      </c>
      <c r="G229" s="108">
        <v>1900</v>
      </c>
      <c r="H229" s="108">
        <v>1900</v>
      </c>
      <c r="I229" s="108">
        <v>1900</v>
      </c>
      <c r="J229" s="108">
        <v>1900</v>
      </c>
    </row>
    <row r="230" spans="2:10" ht="12.75">
      <c r="B230" s="117">
        <v>641001</v>
      </c>
      <c r="C230" s="118" t="s">
        <v>395</v>
      </c>
      <c r="D230" s="108">
        <v>0</v>
      </c>
      <c r="E230" s="108">
        <v>0</v>
      </c>
      <c r="F230" s="108">
        <v>500</v>
      </c>
      <c r="G230" s="108">
        <v>500</v>
      </c>
      <c r="H230" s="108">
        <v>500</v>
      </c>
      <c r="I230" s="108">
        <v>500</v>
      </c>
      <c r="J230" s="108">
        <v>500</v>
      </c>
    </row>
    <row r="231" spans="2:10" ht="12.75">
      <c r="B231" s="117">
        <v>641001</v>
      </c>
      <c r="C231" s="118" t="s">
        <v>182</v>
      </c>
      <c r="D231" s="108">
        <v>60000</v>
      </c>
      <c r="E231" s="108">
        <v>60000</v>
      </c>
      <c r="F231" s="108">
        <v>60000</v>
      </c>
      <c r="G231" s="108">
        <v>60000</v>
      </c>
      <c r="H231" s="108">
        <v>60000</v>
      </c>
      <c r="I231" s="108">
        <v>60000</v>
      </c>
      <c r="J231" s="108">
        <v>60000</v>
      </c>
    </row>
    <row r="232" spans="2:10" ht="12.75">
      <c r="B232" s="112"/>
      <c r="C232" s="105"/>
      <c r="D232" s="108"/>
      <c r="E232" s="108"/>
      <c r="F232" s="108"/>
      <c r="G232" s="108"/>
      <c r="H232" s="108"/>
      <c r="I232" s="108"/>
      <c r="J232" s="108"/>
    </row>
    <row r="233" spans="2:10" ht="15.75">
      <c r="B233" s="109" t="s">
        <v>183</v>
      </c>
      <c r="C233" s="110" t="s">
        <v>184</v>
      </c>
      <c r="D233" s="111">
        <f aca="true" t="shared" si="24" ref="D233:J233">SUM(D234:D237)</f>
        <v>100200</v>
      </c>
      <c r="E233" s="111">
        <f t="shared" si="24"/>
        <v>100200</v>
      </c>
      <c r="F233" s="111">
        <f t="shared" si="24"/>
        <v>100200</v>
      </c>
      <c r="G233" s="111">
        <f t="shared" si="24"/>
        <v>100200</v>
      </c>
      <c r="H233" s="111">
        <f t="shared" si="24"/>
        <v>100200</v>
      </c>
      <c r="I233" s="111">
        <f t="shared" si="24"/>
        <v>100200</v>
      </c>
      <c r="J233" s="111">
        <f t="shared" si="24"/>
        <v>100200</v>
      </c>
    </row>
    <row r="234" spans="2:10" ht="12.75">
      <c r="B234" s="112">
        <v>632001</v>
      </c>
      <c r="C234" s="105" t="s">
        <v>185</v>
      </c>
      <c r="D234" s="108">
        <v>79000</v>
      </c>
      <c r="E234" s="108">
        <v>79000</v>
      </c>
      <c r="F234" s="108">
        <v>79000</v>
      </c>
      <c r="G234" s="108">
        <v>79000</v>
      </c>
      <c r="H234" s="108">
        <v>79000</v>
      </c>
      <c r="I234" s="108">
        <v>79000</v>
      </c>
      <c r="J234" s="108">
        <v>79000</v>
      </c>
    </row>
    <row r="235" spans="2:10" ht="12.75">
      <c r="B235" s="112">
        <v>632002</v>
      </c>
      <c r="C235" s="105" t="s">
        <v>186</v>
      </c>
      <c r="D235" s="108">
        <v>200</v>
      </c>
      <c r="E235" s="108">
        <v>200</v>
      </c>
      <c r="F235" s="108">
        <v>200</v>
      </c>
      <c r="G235" s="108">
        <v>200</v>
      </c>
      <c r="H235" s="108">
        <v>200</v>
      </c>
      <c r="I235" s="108">
        <v>200</v>
      </c>
      <c r="J235" s="108">
        <v>200</v>
      </c>
    </row>
    <row r="236" spans="2:10" ht="12.75">
      <c r="B236" s="112">
        <v>637005</v>
      </c>
      <c r="C236" s="105" t="s">
        <v>187</v>
      </c>
      <c r="D236" s="108">
        <v>1000</v>
      </c>
      <c r="E236" s="108">
        <v>1000</v>
      </c>
      <c r="F236" s="108">
        <v>1000</v>
      </c>
      <c r="G236" s="108">
        <v>1000</v>
      </c>
      <c r="H236" s="108">
        <v>1000</v>
      </c>
      <c r="I236" s="108">
        <v>1000</v>
      </c>
      <c r="J236" s="108">
        <v>1000</v>
      </c>
    </row>
    <row r="237" spans="2:10" ht="12.75">
      <c r="B237" s="112">
        <v>641001</v>
      </c>
      <c r="C237" s="105" t="s">
        <v>188</v>
      </c>
      <c r="D237" s="108">
        <v>20000</v>
      </c>
      <c r="E237" s="108">
        <v>20000</v>
      </c>
      <c r="F237" s="108">
        <v>20000</v>
      </c>
      <c r="G237" s="108">
        <v>20000</v>
      </c>
      <c r="H237" s="108">
        <v>20000</v>
      </c>
      <c r="I237" s="108">
        <v>20000</v>
      </c>
      <c r="J237" s="108">
        <v>20000</v>
      </c>
    </row>
    <row r="238" spans="2:10" ht="12.75">
      <c r="B238" s="112"/>
      <c r="C238" s="105"/>
      <c r="D238" s="108"/>
      <c r="E238" s="108"/>
      <c r="F238" s="108"/>
      <c r="G238" s="108"/>
      <c r="H238" s="108"/>
      <c r="I238" s="108"/>
      <c r="J238" s="108"/>
    </row>
    <row r="239" spans="2:10" ht="15.75">
      <c r="B239" s="109" t="s">
        <v>189</v>
      </c>
      <c r="C239" s="110" t="s">
        <v>190</v>
      </c>
      <c r="D239" s="111">
        <f aca="true" t="shared" si="25" ref="D239:J239">SUM(D240:D241)</f>
        <v>380</v>
      </c>
      <c r="E239" s="111">
        <f t="shared" si="25"/>
        <v>380</v>
      </c>
      <c r="F239" s="111">
        <f t="shared" si="25"/>
        <v>380</v>
      </c>
      <c r="G239" s="111">
        <f t="shared" si="25"/>
        <v>380</v>
      </c>
      <c r="H239" s="111">
        <f t="shared" si="25"/>
        <v>380</v>
      </c>
      <c r="I239" s="111">
        <f t="shared" si="25"/>
        <v>380</v>
      </c>
      <c r="J239" s="111">
        <f t="shared" si="25"/>
        <v>380</v>
      </c>
    </row>
    <row r="240" spans="2:10" ht="12.75">
      <c r="B240" s="112">
        <v>632001</v>
      </c>
      <c r="C240" s="105" t="s">
        <v>191</v>
      </c>
      <c r="D240" s="108">
        <v>100</v>
      </c>
      <c r="E240" s="108">
        <v>100</v>
      </c>
      <c r="F240" s="108">
        <v>100</v>
      </c>
      <c r="G240" s="108">
        <v>100</v>
      </c>
      <c r="H240" s="108">
        <v>100</v>
      </c>
      <c r="I240" s="108">
        <v>100</v>
      </c>
      <c r="J240" s="108">
        <v>100</v>
      </c>
    </row>
    <row r="241" spans="2:10" ht="12.75">
      <c r="B241" s="112">
        <v>632002</v>
      </c>
      <c r="C241" s="105" t="s">
        <v>192</v>
      </c>
      <c r="D241" s="108">
        <v>280</v>
      </c>
      <c r="E241" s="108">
        <v>280</v>
      </c>
      <c r="F241" s="108">
        <v>280</v>
      </c>
      <c r="G241" s="108">
        <v>280</v>
      </c>
      <c r="H241" s="108">
        <v>280</v>
      </c>
      <c r="I241" s="108">
        <v>280</v>
      </c>
      <c r="J241" s="108">
        <v>280</v>
      </c>
    </row>
    <row r="242" spans="2:10" ht="12.75">
      <c r="B242" s="112"/>
      <c r="C242" s="105"/>
      <c r="D242" s="108"/>
      <c r="E242" s="108"/>
      <c r="F242" s="108"/>
      <c r="G242" s="108"/>
      <c r="H242" s="108"/>
      <c r="I242" s="108"/>
      <c r="J242" s="108"/>
    </row>
    <row r="243" spans="2:10" ht="15.75">
      <c r="B243" s="109" t="s">
        <v>193</v>
      </c>
      <c r="C243" s="110" t="s">
        <v>194</v>
      </c>
      <c r="D243" s="111">
        <f aca="true" t="shared" si="26" ref="D243:J243">SUM(D244:D246)</f>
        <v>54000</v>
      </c>
      <c r="E243" s="111">
        <f t="shared" si="26"/>
        <v>54000</v>
      </c>
      <c r="F243" s="111">
        <f t="shared" si="26"/>
        <v>54000</v>
      </c>
      <c r="G243" s="111">
        <f t="shared" si="26"/>
        <v>54000</v>
      </c>
      <c r="H243" s="111">
        <f t="shared" si="26"/>
        <v>54000</v>
      </c>
      <c r="I243" s="111">
        <f t="shared" si="26"/>
        <v>54000</v>
      </c>
      <c r="J243" s="111">
        <f t="shared" si="26"/>
        <v>54000</v>
      </c>
    </row>
    <row r="244" spans="2:10" ht="12.75">
      <c r="B244" s="112">
        <v>642001</v>
      </c>
      <c r="C244" s="105" t="s">
        <v>195</v>
      </c>
      <c r="D244" s="108">
        <v>51000</v>
      </c>
      <c r="E244" s="108">
        <v>51000</v>
      </c>
      <c r="F244" s="108">
        <v>51000</v>
      </c>
      <c r="G244" s="108">
        <v>51000</v>
      </c>
      <c r="H244" s="108">
        <v>51000</v>
      </c>
      <c r="I244" s="108">
        <v>51000</v>
      </c>
      <c r="J244" s="108">
        <v>51000</v>
      </c>
    </row>
    <row r="245" spans="2:10" ht="12.75">
      <c r="B245" s="112">
        <v>644002</v>
      </c>
      <c r="C245" s="105" t="s">
        <v>196</v>
      </c>
      <c r="D245" s="108">
        <v>2000</v>
      </c>
      <c r="E245" s="108">
        <v>2000</v>
      </c>
      <c r="F245" s="108">
        <v>2000</v>
      </c>
      <c r="G245" s="108">
        <v>2000</v>
      </c>
      <c r="H245" s="108">
        <v>2000</v>
      </c>
      <c r="I245" s="108">
        <v>2000</v>
      </c>
      <c r="J245" s="108">
        <v>2000</v>
      </c>
    </row>
    <row r="246" spans="2:10" ht="12.75">
      <c r="B246" s="112">
        <v>637002</v>
      </c>
      <c r="C246" s="105" t="s">
        <v>197</v>
      </c>
      <c r="D246" s="108">
        <v>1000</v>
      </c>
      <c r="E246" s="108">
        <v>1000</v>
      </c>
      <c r="F246" s="108">
        <v>1000</v>
      </c>
      <c r="G246" s="108">
        <v>1000</v>
      </c>
      <c r="H246" s="108">
        <v>1000</v>
      </c>
      <c r="I246" s="108">
        <v>1000</v>
      </c>
      <c r="J246" s="108">
        <v>1000</v>
      </c>
    </row>
    <row r="247" spans="2:10" ht="14.25">
      <c r="B247" s="129"/>
      <c r="C247" s="130"/>
      <c r="D247" s="108"/>
      <c r="E247" s="108"/>
      <c r="F247" s="108"/>
      <c r="G247" s="108"/>
      <c r="H247" s="108"/>
      <c r="I247" s="108"/>
      <c r="J247" s="108"/>
    </row>
    <row r="248" spans="2:10" ht="15.75">
      <c r="B248" s="109" t="s">
        <v>198</v>
      </c>
      <c r="C248" s="110" t="s">
        <v>199</v>
      </c>
      <c r="D248" s="111">
        <f aca="true" t="shared" si="27" ref="D248:J248">SUM(D249:D251)</f>
        <v>134000</v>
      </c>
      <c r="E248" s="111">
        <f t="shared" si="27"/>
        <v>134000</v>
      </c>
      <c r="F248" s="111">
        <f t="shared" si="27"/>
        <v>134000</v>
      </c>
      <c r="G248" s="111">
        <f t="shared" si="27"/>
        <v>134000</v>
      </c>
      <c r="H248" s="111">
        <f t="shared" si="27"/>
        <v>134000</v>
      </c>
      <c r="I248" s="111">
        <f t="shared" si="27"/>
        <v>134000</v>
      </c>
      <c r="J248" s="111">
        <f t="shared" si="27"/>
        <v>134000</v>
      </c>
    </row>
    <row r="249" spans="2:10" ht="12.75">
      <c r="B249" s="112">
        <v>641001</v>
      </c>
      <c r="C249" s="105" t="s">
        <v>200</v>
      </c>
      <c r="D249" s="108">
        <v>29000</v>
      </c>
      <c r="E249" s="108">
        <v>29000</v>
      </c>
      <c r="F249" s="108">
        <v>29000</v>
      </c>
      <c r="G249" s="108">
        <v>29000</v>
      </c>
      <c r="H249" s="108">
        <v>29000</v>
      </c>
      <c r="I249" s="108">
        <v>29000</v>
      </c>
      <c r="J249" s="108">
        <v>29000</v>
      </c>
    </row>
    <row r="250" spans="2:10" ht="12.75">
      <c r="B250" s="112">
        <v>641001</v>
      </c>
      <c r="C250" s="105" t="s">
        <v>201</v>
      </c>
      <c r="D250" s="114">
        <v>103000</v>
      </c>
      <c r="E250" s="114">
        <v>103000</v>
      </c>
      <c r="F250" s="114">
        <v>103000</v>
      </c>
      <c r="G250" s="114">
        <v>103000</v>
      </c>
      <c r="H250" s="114">
        <v>103000</v>
      </c>
      <c r="I250" s="114">
        <v>103000</v>
      </c>
      <c r="J250" s="114">
        <v>103000</v>
      </c>
    </row>
    <row r="251" spans="2:10" ht="12.75">
      <c r="B251" s="112">
        <v>635006</v>
      </c>
      <c r="C251" s="105" t="s">
        <v>202</v>
      </c>
      <c r="D251" s="114">
        <v>2000</v>
      </c>
      <c r="E251" s="114">
        <v>2000</v>
      </c>
      <c r="F251" s="114">
        <v>2000</v>
      </c>
      <c r="G251" s="114">
        <v>2000</v>
      </c>
      <c r="H251" s="114">
        <v>2000</v>
      </c>
      <c r="I251" s="114">
        <v>2000</v>
      </c>
      <c r="J251" s="114">
        <v>2000</v>
      </c>
    </row>
    <row r="252" spans="2:10" ht="12.75">
      <c r="B252" s="112"/>
      <c r="C252" s="105"/>
      <c r="D252" s="108"/>
      <c r="E252" s="108"/>
      <c r="F252" s="108"/>
      <c r="G252" s="108"/>
      <c r="H252" s="108"/>
      <c r="I252" s="108"/>
      <c r="J252" s="108"/>
    </row>
    <row r="253" spans="2:10" ht="15.75">
      <c r="B253" s="109" t="s">
        <v>203</v>
      </c>
      <c r="C253" s="110" t="s">
        <v>204</v>
      </c>
      <c r="D253" s="111">
        <f aca="true" t="shared" si="28" ref="D253:J253">D254</f>
        <v>5000</v>
      </c>
      <c r="E253" s="111">
        <f t="shared" si="28"/>
        <v>5000</v>
      </c>
      <c r="F253" s="111">
        <f t="shared" si="28"/>
        <v>5000</v>
      </c>
      <c r="G253" s="111">
        <f t="shared" si="28"/>
        <v>5000</v>
      </c>
      <c r="H253" s="111">
        <f t="shared" si="28"/>
        <v>5000</v>
      </c>
      <c r="I253" s="111">
        <f t="shared" si="28"/>
        <v>5000</v>
      </c>
      <c r="J253" s="111">
        <f t="shared" si="28"/>
        <v>5000</v>
      </c>
    </row>
    <row r="254" spans="2:10" ht="12.75">
      <c r="B254" s="112">
        <v>641001</v>
      </c>
      <c r="C254" s="105" t="s">
        <v>205</v>
      </c>
      <c r="D254" s="108">
        <v>5000</v>
      </c>
      <c r="E254" s="108">
        <v>5000</v>
      </c>
      <c r="F254" s="108">
        <v>5000</v>
      </c>
      <c r="G254" s="108">
        <v>5000</v>
      </c>
      <c r="H254" s="108">
        <v>5000</v>
      </c>
      <c r="I254" s="108">
        <v>5000</v>
      </c>
      <c r="J254" s="108">
        <v>5000</v>
      </c>
    </row>
    <row r="255" spans="2:10" ht="12.75">
      <c r="B255" s="112"/>
      <c r="C255" s="105"/>
      <c r="D255" s="108"/>
      <c r="E255" s="108"/>
      <c r="F255" s="108"/>
      <c r="G255" s="108"/>
      <c r="H255" s="108"/>
      <c r="I255" s="108"/>
      <c r="J255" s="108"/>
    </row>
    <row r="256" spans="2:10" ht="15.75">
      <c r="B256" s="109" t="s">
        <v>206</v>
      </c>
      <c r="C256" s="110" t="s">
        <v>207</v>
      </c>
      <c r="D256" s="111">
        <f aca="true" t="shared" si="29" ref="D256:J256">SUM(D257:D264)</f>
        <v>18204</v>
      </c>
      <c r="E256" s="111">
        <f t="shared" si="29"/>
        <v>18204</v>
      </c>
      <c r="F256" s="111">
        <f t="shared" si="29"/>
        <v>18204</v>
      </c>
      <c r="G256" s="111">
        <f t="shared" si="29"/>
        <v>18204</v>
      </c>
      <c r="H256" s="111">
        <f t="shared" si="29"/>
        <v>18204</v>
      </c>
      <c r="I256" s="111">
        <f t="shared" si="29"/>
        <v>18204</v>
      </c>
      <c r="J256" s="111">
        <f t="shared" si="29"/>
        <v>18204</v>
      </c>
    </row>
    <row r="257" spans="2:10" ht="12.75">
      <c r="B257" s="112" t="s">
        <v>208</v>
      </c>
      <c r="C257" s="105" t="s">
        <v>209</v>
      </c>
      <c r="D257" s="108">
        <v>4000</v>
      </c>
      <c r="E257" s="108">
        <v>4000</v>
      </c>
      <c r="F257" s="108">
        <v>4000</v>
      </c>
      <c r="G257" s="108">
        <v>4000</v>
      </c>
      <c r="H257" s="108">
        <v>4000</v>
      </c>
      <c r="I257" s="108">
        <v>4000</v>
      </c>
      <c r="J257" s="108">
        <v>4000</v>
      </c>
    </row>
    <row r="258" spans="2:10" ht="12.75">
      <c r="B258" s="112" t="s">
        <v>210</v>
      </c>
      <c r="C258" s="105" t="s">
        <v>211</v>
      </c>
      <c r="D258" s="108">
        <v>11710</v>
      </c>
      <c r="E258" s="108">
        <v>11710</v>
      </c>
      <c r="F258" s="108">
        <v>11710</v>
      </c>
      <c r="G258" s="108">
        <v>11710</v>
      </c>
      <c r="H258" s="108">
        <v>11710</v>
      </c>
      <c r="I258" s="108">
        <v>11710</v>
      </c>
      <c r="J258" s="108">
        <v>11710</v>
      </c>
    </row>
    <row r="259" spans="2:10" ht="12.75">
      <c r="B259" s="112">
        <v>642006</v>
      </c>
      <c r="C259" s="105" t="s">
        <v>212</v>
      </c>
      <c r="D259" s="108">
        <v>1223</v>
      </c>
      <c r="E259" s="108">
        <v>1223</v>
      </c>
      <c r="F259" s="108">
        <v>1223</v>
      </c>
      <c r="G259" s="108">
        <v>1223</v>
      </c>
      <c r="H259" s="108">
        <v>1223</v>
      </c>
      <c r="I259" s="108">
        <v>1223</v>
      </c>
      <c r="J259" s="108">
        <v>1223</v>
      </c>
    </row>
    <row r="260" spans="2:10" ht="12.75">
      <c r="B260" s="112">
        <v>642006</v>
      </c>
      <c r="C260" s="105" t="s">
        <v>213</v>
      </c>
      <c r="D260" s="108">
        <v>318</v>
      </c>
      <c r="E260" s="108">
        <v>318</v>
      </c>
      <c r="F260" s="108">
        <v>318</v>
      </c>
      <c r="G260" s="108">
        <v>318</v>
      </c>
      <c r="H260" s="108">
        <v>318</v>
      </c>
      <c r="I260" s="108">
        <v>318</v>
      </c>
      <c r="J260" s="108">
        <v>318</v>
      </c>
    </row>
    <row r="261" spans="2:10" ht="12.75">
      <c r="B261" s="112">
        <v>642006</v>
      </c>
      <c r="C261" s="105" t="s">
        <v>214</v>
      </c>
      <c r="D261" s="108">
        <v>344</v>
      </c>
      <c r="E261" s="108">
        <v>344</v>
      </c>
      <c r="F261" s="108">
        <v>344</v>
      </c>
      <c r="G261" s="108">
        <v>344</v>
      </c>
      <c r="H261" s="108">
        <v>344</v>
      </c>
      <c r="I261" s="108">
        <v>344</v>
      </c>
      <c r="J261" s="108">
        <v>344</v>
      </c>
    </row>
    <row r="262" spans="2:10" ht="12.75">
      <c r="B262" s="112">
        <v>642006</v>
      </c>
      <c r="C262" s="105" t="s">
        <v>215</v>
      </c>
      <c r="D262" s="108">
        <v>33</v>
      </c>
      <c r="E262" s="108">
        <v>33</v>
      </c>
      <c r="F262" s="108">
        <v>33</v>
      </c>
      <c r="G262" s="108">
        <v>33</v>
      </c>
      <c r="H262" s="108">
        <v>33</v>
      </c>
      <c r="I262" s="108">
        <v>33</v>
      </c>
      <c r="J262" s="108">
        <v>33</v>
      </c>
    </row>
    <row r="263" spans="2:10" ht="12.75">
      <c r="B263" s="112">
        <v>642006</v>
      </c>
      <c r="C263" s="105" t="s">
        <v>216</v>
      </c>
      <c r="D263" s="108">
        <v>406</v>
      </c>
      <c r="E263" s="108">
        <v>406</v>
      </c>
      <c r="F263" s="108">
        <v>406</v>
      </c>
      <c r="G263" s="108">
        <v>406</v>
      </c>
      <c r="H263" s="108">
        <v>406</v>
      </c>
      <c r="I263" s="108">
        <v>406</v>
      </c>
      <c r="J263" s="108">
        <v>406</v>
      </c>
    </row>
    <row r="264" spans="2:10" ht="12.75">
      <c r="B264" s="112">
        <v>642006</v>
      </c>
      <c r="C264" s="105" t="s">
        <v>217</v>
      </c>
      <c r="D264" s="108">
        <v>170</v>
      </c>
      <c r="E264" s="108">
        <v>170</v>
      </c>
      <c r="F264" s="108">
        <v>170</v>
      </c>
      <c r="G264" s="108">
        <v>170</v>
      </c>
      <c r="H264" s="108">
        <v>170</v>
      </c>
      <c r="I264" s="108">
        <v>170</v>
      </c>
      <c r="J264" s="108">
        <v>170</v>
      </c>
    </row>
    <row r="265" spans="2:10" ht="12.75">
      <c r="B265" s="112"/>
      <c r="C265" s="105"/>
      <c r="D265" s="108"/>
      <c r="E265" s="108"/>
      <c r="F265" s="108"/>
      <c r="G265" s="108"/>
      <c r="H265" s="108"/>
      <c r="I265" s="108"/>
      <c r="J265" s="108"/>
    </row>
    <row r="266" spans="2:10" ht="15.75">
      <c r="B266" s="131" t="s">
        <v>218</v>
      </c>
      <c r="C266" s="110" t="s">
        <v>219</v>
      </c>
      <c r="D266" s="111">
        <f aca="true" t="shared" si="30" ref="D266:J266">SUM(D267:D269)</f>
        <v>18077</v>
      </c>
      <c r="E266" s="111">
        <f t="shared" si="30"/>
        <v>18077</v>
      </c>
      <c r="F266" s="111">
        <f t="shared" si="30"/>
        <v>18077</v>
      </c>
      <c r="G266" s="111">
        <f t="shared" si="30"/>
        <v>18077</v>
      </c>
      <c r="H266" s="111">
        <f t="shared" si="30"/>
        <v>18077</v>
      </c>
      <c r="I266" s="111">
        <f t="shared" si="30"/>
        <v>18077</v>
      </c>
      <c r="J266" s="111">
        <f t="shared" si="30"/>
        <v>18077</v>
      </c>
    </row>
    <row r="267" spans="2:10" ht="12.75">
      <c r="B267" s="132">
        <v>610000</v>
      </c>
      <c r="C267" s="105" t="s">
        <v>220</v>
      </c>
      <c r="D267" s="108">
        <v>12705</v>
      </c>
      <c r="E267" s="108">
        <v>12705</v>
      </c>
      <c r="F267" s="108">
        <v>12705</v>
      </c>
      <c r="G267" s="108">
        <v>12705</v>
      </c>
      <c r="H267" s="108">
        <v>12705</v>
      </c>
      <c r="I267" s="108">
        <v>12705</v>
      </c>
      <c r="J267" s="108">
        <v>12705</v>
      </c>
    </row>
    <row r="268" spans="2:10" ht="12.75">
      <c r="B268" s="132">
        <v>620000</v>
      </c>
      <c r="C268" s="105" t="s">
        <v>72</v>
      </c>
      <c r="D268" s="108">
        <v>4432</v>
      </c>
      <c r="E268" s="108">
        <v>4432</v>
      </c>
      <c r="F268" s="108">
        <v>4432</v>
      </c>
      <c r="G268" s="108">
        <v>4432</v>
      </c>
      <c r="H268" s="108">
        <v>4432</v>
      </c>
      <c r="I268" s="108">
        <v>4432</v>
      </c>
      <c r="J268" s="108">
        <v>4432</v>
      </c>
    </row>
    <row r="269" spans="2:10" ht="12.75">
      <c r="B269" s="132">
        <v>633000</v>
      </c>
      <c r="C269" s="105" t="s">
        <v>174</v>
      </c>
      <c r="D269" s="108">
        <v>940</v>
      </c>
      <c r="E269" s="108">
        <v>940</v>
      </c>
      <c r="F269" s="108">
        <v>940</v>
      </c>
      <c r="G269" s="108">
        <v>940</v>
      </c>
      <c r="H269" s="108">
        <v>940</v>
      </c>
      <c r="I269" s="108">
        <v>940</v>
      </c>
      <c r="J269" s="108">
        <v>940</v>
      </c>
    </row>
    <row r="270" spans="2:10" ht="12.75">
      <c r="B270" s="113"/>
      <c r="C270" s="108"/>
      <c r="D270" s="108"/>
      <c r="E270" s="108"/>
      <c r="F270" s="108"/>
      <c r="G270" s="108"/>
      <c r="H270" s="108"/>
      <c r="I270" s="108"/>
      <c r="J270" s="108"/>
    </row>
    <row r="271" spans="2:10" ht="15.75">
      <c r="B271" s="109" t="s">
        <v>221</v>
      </c>
      <c r="C271" s="110" t="s">
        <v>222</v>
      </c>
      <c r="D271" s="111">
        <f aca="true" t="shared" si="31" ref="D271:J271">SUM(D272:D278)</f>
        <v>494013</v>
      </c>
      <c r="E271" s="111">
        <f t="shared" si="31"/>
        <v>494013</v>
      </c>
      <c r="F271" s="111">
        <f t="shared" si="31"/>
        <v>494013</v>
      </c>
      <c r="G271" s="111">
        <f t="shared" si="31"/>
        <v>494013</v>
      </c>
      <c r="H271" s="111">
        <f t="shared" si="31"/>
        <v>494013</v>
      </c>
      <c r="I271" s="111">
        <f t="shared" si="31"/>
        <v>498013</v>
      </c>
      <c r="J271" s="111">
        <f t="shared" si="31"/>
        <v>483013</v>
      </c>
    </row>
    <row r="272" spans="2:10" ht="12.75">
      <c r="B272" s="112">
        <v>610000</v>
      </c>
      <c r="C272" s="105" t="s">
        <v>71</v>
      </c>
      <c r="D272" s="108">
        <v>251300</v>
      </c>
      <c r="E272" s="108">
        <v>251300</v>
      </c>
      <c r="F272" s="108">
        <v>251300</v>
      </c>
      <c r="G272" s="108">
        <v>251300</v>
      </c>
      <c r="H272" s="108">
        <v>251300</v>
      </c>
      <c r="I272" s="108">
        <v>254100</v>
      </c>
      <c r="J272" s="108">
        <v>254100</v>
      </c>
    </row>
    <row r="273" spans="2:10" ht="12.75">
      <c r="B273" s="112">
        <v>620000</v>
      </c>
      <c r="C273" s="105" t="s">
        <v>72</v>
      </c>
      <c r="D273" s="108">
        <v>87928</v>
      </c>
      <c r="E273" s="108">
        <v>87928</v>
      </c>
      <c r="F273" s="108">
        <v>87928</v>
      </c>
      <c r="G273" s="108">
        <v>87928</v>
      </c>
      <c r="H273" s="108">
        <v>87928</v>
      </c>
      <c r="I273" s="108">
        <v>89128</v>
      </c>
      <c r="J273" s="108">
        <v>89128</v>
      </c>
    </row>
    <row r="274" spans="2:10" ht="12.75">
      <c r="B274" s="112">
        <v>630000</v>
      </c>
      <c r="C274" s="105" t="s">
        <v>174</v>
      </c>
      <c r="D274" s="108">
        <v>120000</v>
      </c>
      <c r="E274" s="108">
        <v>120000</v>
      </c>
      <c r="F274" s="108">
        <v>120000</v>
      </c>
      <c r="G274" s="108">
        <v>120000</v>
      </c>
      <c r="H274" s="108">
        <v>120000</v>
      </c>
      <c r="I274" s="108">
        <v>120000</v>
      </c>
      <c r="J274" s="108">
        <v>120000</v>
      </c>
    </row>
    <row r="275" spans="2:11" ht="12.75">
      <c r="B275" s="112">
        <v>635006</v>
      </c>
      <c r="C275" s="105" t="s">
        <v>223</v>
      </c>
      <c r="D275" s="108">
        <v>15000</v>
      </c>
      <c r="E275" s="108">
        <v>15000</v>
      </c>
      <c r="F275" s="108">
        <v>15000</v>
      </c>
      <c r="G275" s="108">
        <v>15000</v>
      </c>
      <c r="H275" s="108">
        <v>15000</v>
      </c>
      <c r="I275" s="108">
        <v>15000</v>
      </c>
      <c r="J275" s="108">
        <v>0</v>
      </c>
      <c r="K275" s="108">
        <v>-15000</v>
      </c>
    </row>
    <row r="276" spans="2:10" ht="12.75">
      <c r="B276" s="112">
        <v>630000</v>
      </c>
      <c r="C276" s="105" t="s">
        <v>349</v>
      </c>
      <c r="D276" s="108">
        <v>2500</v>
      </c>
      <c r="E276" s="108">
        <v>2500</v>
      </c>
      <c r="F276" s="108">
        <v>2500</v>
      </c>
      <c r="G276" s="108">
        <v>2500</v>
      </c>
      <c r="H276" s="108">
        <v>2500</v>
      </c>
      <c r="I276" s="108">
        <v>2500</v>
      </c>
      <c r="J276" s="108">
        <v>2500</v>
      </c>
    </row>
    <row r="277" spans="2:10" ht="12.75">
      <c r="B277" s="112">
        <v>637005</v>
      </c>
      <c r="C277" s="105" t="s">
        <v>224</v>
      </c>
      <c r="D277" s="108">
        <v>2000</v>
      </c>
      <c r="E277" s="108">
        <v>2000</v>
      </c>
      <c r="F277" s="108">
        <v>2000</v>
      </c>
      <c r="G277" s="108">
        <v>2000</v>
      </c>
      <c r="H277" s="108">
        <v>2000</v>
      </c>
      <c r="I277" s="108">
        <v>2000</v>
      </c>
      <c r="J277" s="108">
        <v>2000</v>
      </c>
    </row>
    <row r="278" spans="2:10" ht="12.75">
      <c r="B278" s="112"/>
      <c r="C278" s="105" t="s">
        <v>225</v>
      </c>
      <c r="D278" s="114">
        <v>15285</v>
      </c>
      <c r="E278" s="114">
        <v>15285</v>
      </c>
      <c r="F278" s="114">
        <v>15285</v>
      </c>
      <c r="G278" s="114">
        <v>15285</v>
      </c>
      <c r="H278" s="114">
        <v>15285</v>
      </c>
      <c r="I278" s="114">
        <v>15285</v>
      </c>
      <c r="J278" s="114">
        <v>15285</v>
      </c>
    </row>
    <row r="279" spans="2:10" ht="12.75">
      <c r="B279" s="112"/>
      <c r="C279" s="105"/>
      <c r="D279" s="108"/>
      <c r="E279" s="108"/>
      <c r="F279" s="108"/>
      <c r="G279" s="108"/>
      <c r="H279" s="108"/>
      <c r="I279" s="108"/>
      <c r="J279" s="108"/>
    </row>
    <row r="280" spans="2:10" ht="15.75">
      <c r="B280" s="109" t="s">
        <v>226</v>
      </c>
      <c r="C280" s="110" t="s">
        <v>227</v>
      </c>
      <c r="D280" s="111">
        <f aca="true" t="shared" si="32" ref="D280:J280">SUM(D281:D303)</f>
        <v>1131150</v>
      </c>
      <c r="E280" s="111">
        <f t="shared" si="32"/>
        <v>1131150</v>
      </c>
      <c r="F280" s="111">
        <f t="shared" si="32"/>
        <v>1131150</v>
      </c>
      <c r="G280" s="111">
        <f t="shared" si="32"/>
        <v>1131150</v>
      </c>
      <c r="H280" s="111">
        <f t="shared" si="32"/>
        <v>1131150</v>
      </c>
      <c r="I280" s="111">
        <f t="shared" si="32"/>
        <v>1131150</v>
      </c>
      <c r="J280" s="111">
        <f t="shared" si="32"/>
        <v>1131150</v>
      </c>
    </row>
    <row r="281" spans="2:10" ht="12.75">
      <c r="B281" s="112">
        <v>600000</v>
      </c>
      <c r="C281" s="106" t="s">
        <v>228</v>
      </c>
      <c r="D281" s="108">
        <v>460000</v>
      </c>
      <c r="E281" s="108">
        <v>460000</v>
      </c>
      <c r="F281" s="108">
        <v>460000</v>
      </c>
      <c r="G281" s="108">
        <v>460000</v>
      </c>
      <c r="H281" s="108">
        <v>460000</v>
      </c>
      <c r="I281" s="108">
        <v>460000</v>
      </c>
      <c r="J281" s="108">
        <v>460000</v>
      </c>
    </row>
    <row r="282" spans="2:10" ht="12.75">
      <c r="B282" s="112"/>
      <c r="C282" s="105" t="s">
        <v>229</v>
      </c>
      <c r="D282" s="108">
        <v>1200</v>
      </c>
      <c r="E282" s="108">
        <v>1200</v>
      </c>
      <c r="F282" s="108">
        <v>1200</v>
      </c>
      <c r="G282" s="108">
        <v>1200</v>
      </c>
      <c r="H282" s="108">
        <v>1200</v>
      </c>
      <c r="I282" s="108">
        <v>1200</v>
      </c>
      <c r="J282" s="108">
        <v>1200</v>
      </c>
    </row>
    <row r="283" spans="2:10" ht="12.75">
      <c r="B283" s="112"/>
      <c r="C283" s="105" t="s">
        <v>230</v>
      </c>
      <c r="D283" s="114">
        <v>410</v>
      </c>
      <c r="E283" s="114">
        <v>410</v>
      </c>
      <c r="F283" s="114">
        <v>410</v>
      </c>
      <c r="G283" s="114">
        <v>410</v>
      </c>
      <c r="H283" s="114">
        <v>410</v>
      </c>
      <c r="I283" s="114">
        <v>410</v>
      </c>
      <c r="J283" s="114">
        <v>410</v>
      </c>
    </row>
    <row r="284" spans="2:10" ht="12.75">
      <c r="B284" s="112"/>
      <c r="C284" s="105" t="s">
        <v>231</v>
      </c>
      <c r="D284" s="114">
        <v>6200</v>
      </c>
      <c r="E284" s="114">
        <v>6200</v>
      </c>
      <c r="F284" s="114">
        <v>6200</v>
      </c>
      <c r="G284" s="114">
        <v>6200</v>
      </c>
      <c r="H284" s="114">
        <v>6200</v>
      </c>
      <c r="I284" s="114">
        <v>6200</v>
      </c>
      <c r="J284" s="114">
        <v>6200</v>
      </c>
    </row>
    <row r="285" spans="2:10" ht="12.75">
      <c r="B285" s="112"/>
      <c r="C285" s="105" t="s">
        <v>232</v>
      </c>
      <c r="D285" s="114">
        <v>9500</v>
      </c>
      <c r="E285" s="114">
        <v>9500</v>
      </c>
      <c r="F285" s="114">
        <v>9500</v>
      </c>
      <c r="G285" s="114">
        <v>9500</v>
      </c>
      <c r="H285" s="114">
        <v>9500</v>
      </c>
      <c r="I285" s="114">
        <v>9500</v>
      </c>
      <c r="J285" s="114">
        <v>9500</v>
      </c>
    </row>
    <row r="286" spans="2:10" ht="12.75">
      <c r="B286" s="112"/>
      <c r="C286" s="105" t="s">
        <v>233</v>
      </c>
      <c r="D286" s="108">
        <v>14364</v>
      </c>
      <c r="E286" s="108">
        <v>14364</v>
      </c>
      <c r="F286" s="108">
        <v>14364</v>
      </c>
      <c r="G286" s="108">
        <v>14364</v>
      </c>
      <c r="H286" s="108">
        <v>14364</v>
      </c>
      <c r="I286" s="108">
        <v>14364</v>
      </c>
      <c r="J286" s="108">
        <v>14364</v>
      </c>
    </row>
    <row r="287" spans="2:10" ht="12.75">
      <c r="B287" s="112"/>
      <c r="C287" s="105" t="s">
        <v>234</v>
      </c>
      <c r="D287" s="108">
        <v>87666</v>
      </c>
      <c r="E287" s="108">
        <v>87666</v>
      </c>
      <c r="F287" s="108">
        <v>87666</v>
      </c>
      <c r="G287" s="108">
        <v>87666</v>
      </c>
      <c r="H287" s="108">
        <v>87666</v>
      </c>
      <c r="I287" s="108">
        <v>87666</v>
      </c>
      <c r="J287" s="108">
        <v>87666</v>
      </c>
    </row>
    <row r="288" spans="2:10" ht="12.75">
      <c r="B288" s="112"/>
      <c r="C288" s="105" t="s">
        <v>235</v>
      </c>
      <c r="D288" s="108">
        <v>3268</v>
      </c>
      <c r="E288" s="108">
        <v>3268</v>
      </c>
      <c r="F288" s="108">
        <v>3268</v>
      </c>
      <c r="G288" s="108">
        <v>3268</v>
      </c>
      <c r="H288" s="108">
        <v>3268</v>
      </c>
      <c r="I288" s="108">
        <v>3268</v>
      </c>
      <c r="J288" s="108">
        <v>3268</v>
      </c>
    </row>
    <row r="289" spans="2:10" ht="12.75">
      <c r="B289" s="112"/>
      <c r="C289" s="105" t="s">
        <v>236</v>
      </c>
      <c r="D289" s="108">
        <v>333</v>
      </c>
      <c r="E289" s="108">
        <v>333</v>
      </c>
      <c r="F289" s="108">
        <v>333</v>
      </c>
      <c r="G289" s="108">
        <v>333</v>
      </c>
      <c r="H289" s="108">
        <v>333</v>
      </c>
      <c r="I289" s="108">
        <v>333</v>
      </c>
      <c r="J289" s="108">
        <v>333</v>
      </c>
    </row>
    <row r="290" spans="2:10" ht="12.75">
      <c r="B290" s="112"/>
      <c r="C290" s="105" t="s">
        <v>237</v>
      </c>
      <c r="D290" s="108">
        <v>0</v>
      </c>
      <c r="E290" s="108">
        <v>0</v>
      </c>
      <c r="F290" s="108">
        <v>0</v>
      </c>
      <c r="G290" s="108">
        <v>0</v>
      </c>
      <c r="H290" s="108">
        <v>0</v>
      </c>
      <c r="I290" s="108">
        <v>0</v>
      </c>
      <c r="J290" s="108">
        <v>0</v>
      </c>
    </row>
    <row r="291" spans="2:10" ht="12.75">
      <c r="B291" s="112"/>
      <c r="C291" s="105" t="s">
        <v>348</v>
      </c>
      <c r="D291" s="108">
        <v>1500</v>
      </c>
      <c r="E291" s="108">
        <v>1500</v>
      </c>
      <c r="F291" s="108">
        <v>1500</v>
      </c>
      <c r="G291" s="108">
        <v>1500</v>
      </c>
      <c r="H291" s="108">
        <v>1500</v>
      </c>
      <c r="I291" s="108">
        <v>1500</v>
      </c>
      <c r="J291" s="108">
        <v>1500</v>
      </c>
    </row>
    <row r="292" spans="2:10" ht="12.75">
      <c r="B292" s="112">
        <v>637005</v>
      </c>
      <c r="C292" s="105" t="s">
        <v>238</v>
      </c>
      <c r="D292" s="108">
        <v>1000</v>
      </c>
      <c r="E292" s="108">
        <v>1000</v>
      </c>
      <c r="F292" s="108">
        <v>1000</v>
      </c>
      <c r="G292" s="108">
        <v>1000</v>
      </c>
      <c r="H292" s="108">
        <v>1000</v>
      </c>
      <c r="I292" s="108">
        <v>1000</v>
      </c>
      <c r="J292" s="108">
        <v>1000</v>
      </c>
    </row>
    <row r="293" spans="2:10" ht="12.75">
      <c r="B293" s="112">
        <v>600000</v>
      </c>
      <c r="C293" s="106" t="s">
        <v>239</v>
      </c>
      <c r="D293" s="108">
        <v>460000</v>
      </c>
      <c r="E293" s="108">
        <v>460000</v>
      </c>
      <c r="F293" s="108">
        <v>460000</v>
      </c>
      <c r="G293" s="108">
        <v>460000</v>
      </c>
      <c r="H293" s="108">
        <v>460000</v>
      </c>
      <c r="I293" s="108">
        <v>460000</v>
      </c>
      <c r="J293" s="108">
        <v>460000</v>
      </c>
    </row>
    <row r="294" spans="2:10" ht="12.75">
      <c r="B294" s="112"/>
      <c r="C294" s="105" t="s">
        <v>240</v>
      </c>
      <c r="D294" s="114">
        <v>1200</v>
      </c>
      <c r="E294" s="114">
        <v>1200</v>
      </c>
      <c r="F294" s="114">
        <v>1200</v>
      </c>
      <c r="G294" s="114">
        <v>1200</v>
      </c>
      <c r="H294" s="114">
        <v>1200</v>
      </c>
      <c r="I294" s="114">
        <v>1200</v>
      </c>
      <c r="J294" s="114">
        <v>1200</v>
      </c>
    </row>
    <row r="295" spans="2:10" ht="12.75">
      <c r="B295" s="112"/>
      <c r="C295" s="105" t="s">
        <v>241</v>
      </c>
      <c r="D295" s="114">
        <v>380</v>
      </c>
      <c r="E295" s="114">
        <v>380</v>
      </c>
      <c r="F295" s="114">
        <v>380</v>
      </c>
      <c r="G295" s="114">
        <v>380</v>
      </c>
      <c r="H295" s="114">
        <v>380</v>
      </c>
      <c r="I295" s="114">
        <v>380</v>
      </c>
      <c r="J295" s="114">
        <v>380</v>
      </c>
    </row>
    <row r="296" spans="2:10" ht="12.75">
      <c r="B296" s="112"/>
      <c r="C296" s="105" t="s">
        <v>54</v>
      </c>
      <c r="D296" s="114">
        <v>300</v>
      </c>
      <c r="E296" s="114">
        <v>300</v>
      </c>
      <c r="F296" s="114">
        <v>300</v>
      </c>
      <c r="G296" s="114">
        <v>300</v>
      </c>
      <c r="H296" s="114">
        <v>300</v>
      </c>
      <c r="I296" s="114">
        <v>300</v>
      </c>
      <c r="J296" s="114">
        <v>300</v>
      </c>
    </row>
    <row r="297" spans="2:10" ht="12.75">
      <c r="B297" s="112"/>
      <c r="C297" s="105" t="s">
        <v>242</v>
      </c>
      <c r="D297" s="114">
        <v>9000</v>
      </c>
      <c r="E297" s="114">
        <v>9000</v>
      </c>
      <c r="F297" s="114">
        <v>9000</v>
      </c>
      <c r="G297" s="114">
        <v>9000</v>
      </c>
      <c r="H297" s="114">
        <v>9000</v>
      </c>
      <c r="I297" s="114">
        <v>9000</v>
      </c>
      <c r="J297" s="114">
        <v>9000</v>
      </c>
    </row>
    <row r="298" spans="2:10" ht="12.75">
      <c r="B298" s="112"/>
      <c r="C298" s="105" t="s">
        <v>243</v>
      </c>
      <c r="D298" s="108">
        <v>12654</v>
      </c>
      <c r="E298" s="108">
        <v>12654</v>
      </c>
      <c r="F298" s="108">
        <v>12654</v>
      </c>
      <c r="G298" s="108">
        <v>12654</v>
      </c>
      <c r="H298" s="108">
        <v>12654</v>
      </c>
      <c r="I298" s="108">
        <v>12654</v>
      </c>
      <c r="J298" s="108">
        <v>12654</v>
      </c>
    </row>
    <row r="299" spans="2:10" ht="12.75">
      <c r="B299" s="112"/>
      <c r="C299" s="105" t="s">
        <v>244</v>
      </c>
      <c r="D299" s="108">
        <v>57342</v>
      </c>
      <c r="E299" s="108">
        <v>57342</v>
      </c>
      <c r="F299" s="108">
        <v>57342</v>
      </c>
      <c r="G299" s="108">
        <v>57342</v>
      </c>
      <c r="H299" s="108">
        <v>57342</v>
      </c>
      <c r="I299" s="108">
        <v>57342</v>
      </c>
      <c r="J299" s="108">
        <v>57342</v>
      </c>
    </row>
    <row r="300" spans="2:10" ht="12.75">
      <c r="B300" s="112"/>
      <c r="C300" s="105" t="s">
        <v>245</v>
      </c>
      <c r="D300" s="108">
        <v>2000</v>
      </c>
      <c r="E300" s="108">
        <v>2000</v>
      </c>
      <c r="F300" s="108">
        <v>2000</v>
      </c>
      <c r="G300" s="108">
        <v>2000</v>
      </c>
      <c r="H300" s="108">
        <v>2000</v>
      </c>
      <c r="I300" s="108">
        <v>2000</v>
      </c>
      <c r="J300" s="108">
        <v>2000</v>
      </c>
    </row>
    <row r="301" spans="2:10" ht="12.75">
      <c r="B301" s="112"/>
      <c r="C301" s="105" t="s">
        <v>246</v>
      </c>
      <c r="D301" s="108">
        <v>333</v>
      </c>
      <c r="E301" s="108">
        <v>333</v>
      </c>
      <c r="F301" s="108">
        <v>333</v>
      </c>
      <c r="G301" s="108">
        <v>333</v>
      </c>
      <c r="H301" s="108">
        <v>333</v>
      </c>
      <c r="I301" s="108">
        <v>333</v>
      </c>
      <c r="J301" s="108">
        <v>333</v>
      </c>
    </row>
    <row r="302" spans="2:10" ht="12.75">
      <c r="B302" s="112"/>
      <c r="C302" s="105" t="s">
        <v>348</v>
      </c>
      <c r="D302" s="108">
        <v>1500</v>
      </c>
      <c r="E302" s="108">
        <v>1500</v>
      </c>
      <c r="F302" s="108">
        <v>1500</v>
      </c>
      <c r="G302" s="108">
        <v>1500</v>
      </c>
      <c r="H302" s="108">
        <v>1500</v>
      </c>
      <c r="I302" s="108">
        <v>1500</v>
      </c>
      <c r="J302" s="108">
        <v>1500</v>
      </c>
    </row>
    <row r="303" spans="2:10" ht="12.75">
      <c r="B303" s="112">
        <v>637005</v>
      </c>
      <c r="C303" s="105" t="s">
        <v>238</v>
      </c>
      <c r="D303" s="108">
        <v>1000</v>
      </c>
      <c r="E303" s="108">
        <v>1000</v>
      </c>
      <c r="F303" s="108">
        <v>1000</v>
      </c>
      <c r="G303" s="108">
        <v>1000</v>
      </c>
      <c r="H303" s="108">
        <v>1000</v>
      </c>
      <c r="I303" s="108">
        <v>1000</v>
      </c>
      <c r="J303" s="108">
        <v>1000</v>
      </c>
    </row>
    <row r="304" spans="2:10" ht="12.75">
      <c r="B304" s="113"/>
      <c r="C304" s="108"/>
      <c r="D304" s="108"/>
      <c r="E304" s="108"/>
      <c r="F304" s="108"/>
      <c r="G304" s="108"/>
      <c r="H304" s="108"/>
      <c r="I304" s="108"/>
      <c r="J304" s="108"/>
    </row>
    <row r="305" spans="2:10" ht="12.75">
      <c r="B305" s="113"/>
      <c r="C305" s="108"/>
      <c r="D305" s="108"/>
      <c r="E305" s="108"/>
      <c r="F305" s="108"/>
      <c r="G305" s="108"/>
      <c r="H305" s="108"/>
      <c r="I305" s="108"/>
      <c r="J305" s="108"/>
    </row>
    <row r="306" spans="2:10" ht="15.75">
      <c r="B306" s="133" t="s">
        <v>377</v>
      </c>
      <c r="C306" s="134" t="s">
        <v>378</v>
      </c>
      <c r="D306" s="134">
        <f aca="true" t="shared" si="33" ref="D306:J306">SUM(D307:D308)</f>
        <v>0</v>
      </c>
      <c r="E306" s="134">
        <f t="shared" si="33"/>
        <v>250</v>
      </c>
      <c r="F306" s="134">
        <f t="shared" si="33"/>
        <v>250</v>
      </c>
      <c r="G306" s="134">
        <f t="shared" si="33"/>
        <v>250</v>
      </c>
      <c r="H306" s="134">
        <f t="shared" si="33"/>
        <v>250</v>
      </c>
      <c r="I306" s="134">
        <f t="shared" si="33"/>
        <v>250</v>
      </c>
      <c r="J306" s="134">
        <f t="shared" si="33"/>
        <v>250</v>
      </c>
    </row>
    <row r="307" spans="2:10" ht="12.75">
      <c r="B307" s="113">
        <v>642004</v>
      </c>
      <c r="C307" s="107" t="s">
        <v>379</v>
      </c>
      <c r="D307" s="108">
        <v>0</v>
      </c>
      <c r="E307" s="108">
        <v>137</v>
      </c>
      <c r="F307" s="108">
        <v>137</v>
      </c>
      <c r="G307" s="108">
        <v>137</v>
      </c>
      <c r="H307" s="108">
        <v>137</v>
      </c>
      <c r="I307" s="108">
        <v>137</v>
      </c>
      <c r="J307" s="108">
        <v>137</v>
      </c>
    </row>
    <row r="308" spans="2:10" ht="12.75">
      <c r="B308" s="113">
        <v>642004</v>
      </c>
      <c r="C308" s="107" t="s">
        <v>380</v>
      </c>
      <c r="D308" s="108">
        <v>0</v>
      </c>
      <c r="E308" s="108">
        <v>113</v>
      </c>
      <c r="F308" s="108">
        <v>113</v>
      </c>
      <c r="G308" s="108">
        <v>113</v>
      </c>
      <c r="H308" s="108">
        <v>113</v>
      </c>
      <c r="I308" s="108">
        <v>113</v>
      </c>
      <c r="J308" s="108">
        <v>113</v>
      </c>
    </row>
    <row r="309" spans="2:10" ht="12.75">
      <c r="B309" s="113"/>
      <c r="C309" s="108"/>
      <c r="D309" s="108"/>
      <c r="E309" s="108"/>
      <c r="F309" s="108"/>
      <c r="G309" s="108"/>
      <c r="H309" s="108"/>
      <c r="I309" s="108"/>
      <c r="J309" s="108"/>
    </row>
    <row r="310" spans="2:10" ht="12.75">
      <c r="B310" s="113"/>
      <c r="C310" s="108"/>
      <c r="D310" s="108"/>
      <c r="E310" s="108"/>
      <c r="F310" s="108"/>
      <c r="G310" s="108"/>
      <c r="H310" s="108"/>
      <c r="I310" s="108"/>
      <c r="J310" s="108"/>
    </row>
    <row r="311" spans="2:10" ht="15.75">
      <c r="B311" s="135" t="s">
        <v>247</v>
      </c>
      <c r="C311" s="120" t="s">
        <v>248</v>
      </c>
      <c r="D311" s="111">
        <f aca="true" t="shared" si="34" ref="D311:J311">SUM(D312:D314)</f>
        <v>747141</v>
      </c>
      <c r="E311" s="111">
        <f t="shared" si="34"/>
        <v>747141</v>
      </c>
      <c r="F311" s="111">
        <f t="shared" si="34"/>
        <v>747141</v>
      </c>
      <c r="G311" s="111">
        <f t="shared" si="34"/>
        <v>747141</v>
      </c>
      <c r="H311" s="111">
        <f t="shared" si="34"/>
        <v>747141</v>
      </c>
      <c r="I311" s="111">
        <f t="shared" si="34"/>
        <v>747141</v>
      </c>
      <c r="J311" s="111">
        <f t="shared" si="34"/>
        <v>747141</v>
      </c>
    </row>
    <row r="312" spans="2:10" ht="12.75">
      <c r="B312" s="112">
        <v>600000</v>
      </c>
      <c r="C312" s="105" t="s">
        <v>249</v>
      </c>
      <c r="D312" s="108">
        <v>412803</v>
      </c>
      <c r="E312" s="108">
        <v>412803</v>
      </c>
      <c r="F312" s="108">
        <v>412803</v>
      </c>
      <c r="G312" s="108">
        <v>412803</v>
      </c>
      <c r="H312" s="108">
        <v>412803</v>
      </c>
      <c r="I312" s="108">
        <v>412803</v>
      </c>
      <c r="J312" s="108">
        <v>412803</v>
      </c>
    </row>
    <row r="313" spans="2:10" ht="12.75">
      <c r="B313" s="112">
        <v>642005</v>
      </c>
      <c r="C313" s="105" t="s">
        <v>250</v>
      </c>
      <c r="D313" s="108">
        <v>252297</v>
      </c>
      <c r="E313" s="108">
        <v>252297</v>
      </c>
      <c r="F313" s="108">
        <v>252297</v>
      </c>
      <c r="G313" s="108">
        <v>252297</v>
      </c>
      <c r="H313" s="108">
        <v>252297</v>
      </c>
      <c r="I313" s="108">
        <v>252297</v>
      </c>
      <c r="J313" s="108">
        <v>252297</v>
      </c>
    </row>
    <row r="314" spans="2:10" ht="12.75">
      <c r="B314" s="112">
        <v>642005</v>
      </c>
      <c r="C314" s="105" t="s">
        <v>251</v>
      </c>
      <c r="D314" s="108">
        <v>82041</v>
      </c>
      <c r="E314" s="108">
        <v>82041</v>
      </c>
      <c r="F314" s="108">
        <v>82041</v>
      </c>
      <c r="G314" s="108">
        <v>82041</v>
      </c>
      <c r="H314" s="108">
        <v>82041</v>
      </c>
      <c r="I314" s="108">
        <v>82041</v>
      </c>
      <c r="J314" s="108">
        <v>82041</v>
      </c>
    </row>
    <row r="315" spans="2:10" ht="12.75">
      <c r="B315" s="112"/>
      <c r="C315" s="105"/>
      <c r="D315" s="108"/>
      <c r="E315" s="108"/>
      <c r="F315" s="108"/>
      <c r="G315" s="108"/>
      <c r="H315" s="108"/>
      <c r="I315" s="108"/>
      <c r="J315" s="108"/>
    </row>
    <row r="316" spans="2:10" ht="15.75">
      <c r="B316" s="122" t="s">
        <v>247</v>
      </c>
      <c r="C316" s="120" t="s">
        <v>252</v>
      </c>
      <c r="D316" s="125">
        <f aca="true" t="shared" si="35" ref="D316:J316">SUM(D317:D318)</f>
        <v>16805</v>
      </c>
      <c r="E316" s="125">
        <f t="shared" si="35"/>
        <v>16555</v>
      </c>
      <c r="F316" s="125">
        <f t="shared" si="35"/>
        <v>16555</v>
      </c>
      <c r="G316" s="125">
        <f t="shared" si="35"/>
        <v>16555</v>
      </c>
      <c r="H316" s="125">
        <f t="shared" si="35"/>
        <v>16555</v>
      </c>
      <c r="I316" s="125">
        <f t="shared" si="35"/>
        <v>16555</v>
      </c>
      <c r="J316" s="125">
        <f t="shared" si="35"/>
        <v>16555</v>
      </c>
    </row>
    <row r="317" spans="2:10" ht="12.75">
      <c r="B317" s="112">
        <v>647011</v>
      </c>
      <c r="C317" s="105" t="s">
        <v>253</v>
      </c>
      <c r="D317" s="114">
        <v>250</v>
      </c>
      <c r="E317" s="114">
        <v>0</v>
      </c>
      <c r="F317" s="114">
        <v>0</v>
      </c>
      <c r="G317" s="114">
        <v>0</v>
      </c>
      <c r="H317" s="114">
        <v>0</v>
      </c>
      <c r="I317" s="114">
        <v>0</v>
      </c>
      <c r="J317" s="114">
        <v>0</v>
      </c>
    </row>
    <row r="318" spans="2:10" ht="12.75">
      <c r="B318" s="117">
        <v>642004</v>
      </c>
      <c r="C318" s="118" t="s">
        <v>254</v>
      </c>
      <c r="D318" s="118">
        <v>16555</v>
      </c>
      <c r="E318" s="118">
        <v>16555</v>
      </c>
      <c r="F318" s="118">
        <v>16555</v>
      </c>
      <c r="G318" s="118">
        <v>16555</v>
      </c>
      <c r="H318" s="118">
        <v>16555</v>
      </c>
      <c r="I318" s="118">
        <v>16555</v>
      </c>
      <c r="J318" s="118">
        <v>16555</v>
      </c>
    </row>
    <row r="319" spans="2:10" ht="12.75">
      <c r="B319" s="117"/>
      <c r="C319" s="118"/>
      <c r="D319" s="118"/>
      <c r="E319" s="118"/>
      <c r="F319" s="118"/>
      <c r="G319" s="118"/>
      <c r="H319" s="118"/>
      <c r="I319" s="118"/>
      <c r="J319" s="118"/>
    </row>
    <row r="320" spans="2:10" ht="15.75">
      <c r="B320" s="135" t="s">
        <v>255</v>
      </c>
      <c r="C320" s="120" t="s">
        <v>256</v>
      </c>
      <c r="D320" s="111">
        <f aca="true" t="shared" si="36" ref="D320:J320">SUM(D321:D323)</f>
        <v>276782</v>
      </c>
      <c r="E320" s="111">
        <f t="shared" si="36"/>
        <v>276782</v>
      </c>
      <c r="F320" s="111">
        <f t="shared" si="36"/>
        <v>276782</v>
      </c>
      <c r="G320" s="111">
        <f t="shared" si="36"/>
        <v>276782</v>
      </c>
      <c r="H320" s="111">
        <f t="shared" si="36"/>
        <v>276782</v>
      </c>
      <c r="I320" s="111">
        <f t="shared" si="36"/>
        <v>276782</v>
      </c>
      <c r="J320" s="111">
        <f t="shared" si="36"/>
        <v>276782</v>
      </c>
    </row>
    <row r="321" spans="2:10" ht="12.75">
      <c r="B321" s="112">
        <v>600000</v>
      </c>
      <c r="C321" s="105" t="s">
        <v>257</v>
      </c>
      <c r="D321" s="108">
        <v>273132</v>
      </c>
      <c r="E321" s="108">
        <v>273782</v>
      </c>
      <c r="F321" s="108">
        <v>273782</v>
      </c>
      <c r="G321" s="108">
        <v>273782</v>
      </c>
      <c r="H321" s="108">
        <v>273782</v>
      </c>
      <c r="I321" s="108">
        <v>273782</v>
      </c>
      <c r="J321" s="108">
        <v>273782</v>
      </c>
    </row>
    <row r="322" spans="2:10" ht="12.75">
      <c r="B322" s="112"/>
      <c r="C322" s="105" t="s">
        <v>258</v>
      </c>
      <c r="D322" s="108">
        <v>650</v>
      </c>
      <c r="E322" s="108">
        <v>0</v>
      </c>
      <c r="F322" s="108">
        <v>0</v>
      </c>
      <c r="G322" s="108">
        <v>0</v>
      </c>
      <c r="H322" s="108">
        <v>0</v>
      </c>
      <c r="I322" s="108">
        <v>0</v>
      </c>
      <c r="J322" s="108">
        <v>0</v>
      </c>
    </row>
    <row r="323" spans="2:10" ht="12.75">
      <c r="B323" s="112"/>
      <c r="C323" s="105" t="s">
        <v>242</v>
      </c>
      <c r="D323" s="108">
        <v>3000</v>
      </c>
      <c r="E323" s="108">
        <v>3000</v>
      </c>
      <c r="F323" s="108">
        <v>3000</v>
      </c>
      <c r="G323" s="108">
        <v>3000</v>
      </c>
      <c r="H323" s="108">
        <v>3000</v>
      </c>
      <c r="I323" s="108">
        <v>3000</v>
      </c>
      <c r="J323" s="108">
        <v>3000</v>
      </c>
    </row>
    <row r="324" spans="2:10" ht="12.75">
      <c r="B324" s="112"/>
      <c r="C324" s="105"/>
      <c r="D324" s="108"/>
      <c r="E324" s="108"/>
      <c r="F324" s="108"/>
      <c r="G324" s="108"/>
      <c r="H324" s="108"/>
      <c r="I324" s="108"/>
      <c r="J324" s="108"/>
    </row>
    <row r="325" spans="2:10" ht="15.75">
      <c r="B325" s="109" t="s">
        <v>259</v>
      </c>
      <c r="C325" s="110" t="s">
        <v>260</v>
      </c>
      <c r="D325" s="111">
        <f aca="true" t="shared" si="37" ref="D325:J325">D326+D333+D336+D339</f>
        <v>89948</v>
      </c>
      <c r="E325" s="111">
        <f t="shared" si="37"/>
        <v>89948</v>
      </c>
      <c r="F325" s="111">
        <f t="shared" si="37"/>
        <v>89948</v>
      </c>
      <c r="G325" s="111">
        <f t="shared" si="37"/>
        <v>89948</v>
      </c>
      <c r="H325" s="111">
        <f t="shared" si="37"/>
        <v>89948</v>
      </c>
      <c r="I325" s="111">
        <f t="shared" si="37"/>
        <v>89948</v>
      </c>
      <c r="J325" s="111">
        <f t="shared" si="37"/>
        <v>89948</v>
      </c>
    </row>
    <row r="326" spans="2:10" ht="12.75">
      <c r="B326" s="136" t="s">
        <v>261</v>
      </c>
      <c r="C326" s="137" t="s">
        <v>262</v>
      </c>
      <c r="D326" s="138">
        <f aca="true" t="shared" si="38" ref="D326:J326">SUM(D327:D331)</f>
        <v>67000</v>
      </c>
      <c r="E326" s="138">
        <f t="shared" si="38"/>
        <v>67000</v>
      </c>
      <c r="F326" s="138">
        <f t="shared" si="38"/>
        <v>67000</v>
      </c>
      <c r="G326" s="138">
        <f t="shared" si="38"/>
        <v>67000</v>
      </c>
      <c r="H326" s="138">
        <f t="shared" si="38"/>
        <v>67000</v>
      </c>
      <c r="I326" s="138">
        <f t="shared" si="38"/>
        <v>67000</v>
      </c>
      <c r="J326" s="138">
        <f t="shared" si="38"/>
        <v>67000</v>
      </c>
    </row>
    <row r="327" spans="2:10" ht="12.75">
      <c r="B327" s="112">
        <v>610000</v>
      </c>
      <c r="C327" s="105" t="s">
        <v>263</v>
      </c>
      <c r="D327" s="108">
        <v>43900</v>
      </c>
      <c r="E327" s="108">
        <v>43900</v>
      </c>
      <c r="F327" s="108">
        <v>43900</v>
      </c>
      <c r="G327" s="108">
        <v>43900</v>
      </c>
      <c r="H327" s="108">
        <v>43900</v>
      </c>
      <c r="I327" s="108">
        <v>43900</v>
      </c>
      <c r="J327" s="108">
        <v>43900</v>
      </c>
    </row>
    <row r="328" spans="2:10" ht="12.75">
      <c r="B328" s="112">
        <v>620000</v>
      </c>
      <c r="C328" s="105" t="s">
        <v>72</v>
      </c>
      <c r="D328" s="108">
        <v>15400</v>
      </c>
      <c r="E328" s="108">
        <v>15400</v>
      </c>
      <c r="F328" s="108">
        <v>15400</v>
      </c>
      <c r="G328" s="108">
        <v>15400</v>
      </c>
      <c r="H328" s="108">
        <v>15400</v>
      </c>
      <c r="I328" s="108">
        <v>15400</v>
      </c>
      <c r="J328" s="108">
        <v>15400</v>
      </c>
    </row>
    <row r="329" spans="2:10" ht="12.75">
      <c r="B329" s="112">
        <v>630000</v>
      </c>
      <c r="C329" s="105" t="s">
        <v>264</v>
      </c>
      <c r="D329" s="114">
        <v>500</v>
      </c>
      <c r="E329" s="114">
        <v>500</v>
      </c>
      <c r="F329" s="114">
        <v>500</v>
      </c>
      <c r="G329" s="114">
        <v>500</v>
      </c>
      <c r="H329" s="114">
        <v>500</v>
      </c>
      <c r="I329" s="114">
        <v>500</v>
      </c>
      <c r="J329" s="114">
        <v>500</v>
      </c>
    </row>
    <row r="330" spans="2:10" ht="12.75">
      <c r="B330" s="112">
        <v>630000</v>
      </c>
      <c r="C330" s="105" t="s">
        <v>174</v>
      </c>
      <c r="D330" s="108">
        <v>7200</v>
      </c>
      <c r="E330" s="108">
        <v>7200</v>
      </c>
      <c r="F330" s="108">
        <v>7200</v>
      </c>
      <c r="G330" s="108">
        <v>7200</v>
      </c>
      <c r="H330" s="108">
        <v>7200</v>
      </c>
      <c r="I330" s="108">
        <v>7200</v>
      </c>
      <c r="J330" s="108">
        <v>7200</v>
      </c>
    </row>
    <row r="331" spans="2:10" ht="12.75">
      <c r="B331" s="112">
        <v>637005</v>
      </c>
      <c r="C331" s="105" t="s">
        <v>265</v>
      </c>
      <c r="D331" s="114"/>
      <c r="E331" s="114"/>
      <c r="F331" s="114"/>
      <c r="G331" s="114"/>
      <c r="H331" s="114"/>
      <c r="I331" s="114"/>
      <c r="J331" s="114"/>
    </row>
    <row r="332" spans="2:10" ht="12.75">
      <c r="B332" s="112"/>
      <c r="C332" s="105"/>
      <c r="D332" s="108"/>
      <c r="E332" s="108"/>
      <c r="F332" s="108"/>
      <c r="G332" s="108"/>
      <c r="H332" s="108"/>
      <c r="I332" s="108"/>
      <c r="J332" s="108"/>
    </row>
    <row r="333" spans="2:10" ht="12.75">
      <c r="B333" s="139" t="s">
        <v>266</v>
      </c>
      <c r="C333" s="106" t="s">
        <v>267</v>
      </c>
      <c r="D333" s="138">
        <f aca="true" t="shared" si="39" ref="D333:J333">SUM(D334:D335)</f>
        <v>1880</v>
      </c>
      <c r="E333" s="138">
        <f t="shared" si="39"/>
        <v>1880</v>
      </c>
      <c r="F333" s="138">
        <f t="shared" si="39"/>
        <v>1880</v>
      </c>
      <c r="G333" s="138">
        <f t="shared" si="39"/>
        <v>1880</v>
      </c>
      <c r="H333" s="138">
        <f t="shared" si="39"/>
        <v>1880</v>
      </c>
      <c r="I333" s="138">
        <f t="shared" si="39"/>
        <v>1880</v>
      </c>
      <c r="J333" s="138">
        <f t="shared" si="39"/>
        <v>1880</v>
      </c>
    </row>
    <row r="334" spans="2:10" ht="12.75">
      <c r="B334" s="117">
        <v>637013</v>
      </c>
      <c r="C334" s="118" t="s">
        <v>268</v>
      </c>
      <c r="D334" s="114">
        <v>880</v>
      </c>
      <c r="E334" s="114">
        <v>880</v>
      </c>
      <c r="F334" s="114">
        <v>880</v>
      </c>
      <c r="G334" s="114">
        <v>880</v>
      </c>
      <c r="H334" s="114">
        <v>880</v>
      </c>
      <c r="I334" s="114">
        <v>880</v>
      </c>
      <c r="J334" s="114">
        <v>880</v>
      </c>
    </row>
    <row r="335" spans="2:10" ht="12.75">
      <c r="B335" s="117">
        <v>642026</v>
      </c>
      <c r="C335" s="118" t="s">
        <v>269</v>
      </c>
      <c r="D335" s="108">
        <v>1000</v>
      </c>
      <c r="E335" s="108">
        <v>1000</v>
      </c>
      <c r="F335" s="108">
        <v>1000</v>
      </c>
      <c r="G335" s="108">
        <v>1000</v>
      </c>
      <c r="H335" s="108">
        <v>1000</v>
      </c>
      <c r="I335" s="108">
        <v>1000</v>
      </c>
      <c r="J335" s="108">
        <v>1000</v>
      </c>
    </row>
    <row r="336" spans="2:10" ht="12.75">
      <c r="B336" s="139" t="s">
        <v>270</v>
      </c>
      <c r="C336" s="106" t="s">
        <v>271</v>
      </c>
      <c r="D336" s="140">
        <f aca="true" t="shared" si="40" ref="D336:J336">D337</f>
        <v>0</v>
      </c>
      <c r="E336" s="140">
        <f t="shared" si="40"/>
        <v>0</v>
      </c>
      <c r="F336" s="140">
        <f t="shared" si="40"/>
        <v>0</v>
      </c>
      <c r="G336" s="140">
        <f t="shared" si="40"/>
        <v>0</v>
      </c>
      <c r="H336" s="140">
        <f t="shared" si="40"/>
        <v>0</v>
      </c>
      <c r="I336" s="140">
        <f t="shared" si="40"/>
        <v>0</v>
      </c>
      <c r="J336" s="140">
        <f t="shared" si="40"/>
        <v>0</v>
      </c>
    </row>
    <row r="337" spans="2:10" ht="12.75">
      <c r="B337" s="141"/>
      <c r="C337" s="118"/>
      <c r="D337" s="108"/>
      <c r="E337" s="108"/>
      <c r="F337" s="108"/>
      <c r="G337" s="108"/>
      <c r="H337" s="108"/>
      <c r="I337" s="108"/>
      <c r="J337" s="108"/>
    </row>
    <row r="338" spans="2:10" ht="12.75">
      <c r="B338" s="141"/>
      <c r="C338" s="118"/>
      <c r="D338" s="108"/>
      <c r="E338" s="108"/>
      <c r="F338" s="108"/>
      <c r="G338" s="108"/>
      <c r="H338" s="108"/>
      <c r="I338" s="108"/>
      <c r="J338" s="108"/>
    </row>
    <row r="339" spans="2:10" ht="12.75">
      <c r="B339" s="136" t="s">
        <v>272</v>
      </c>
      <c r="C339" s="137" t="s">
        <v>273</v>
      </c>
      <c r="D339" s="138">
        <f aca="true" t="shared" si="41" ref="D339:J339">SUM(D340:D348)</f>
        <v>21068</v>
      </c>
      <c r="E339" s="138">
        <f t="shared" si="41"/>
        <v>21068</v>
      </c>
      <c r="F339" s="138">
        <f t="shared" si="41"/>
        <v>21068</v>
      </c>
      <c r="G339" s="138">
        <f t="shared" si="41"/>
        <v>21068</v>
      </c>
      <c r="H339" s="138">
        <f t="shared" si="41"/>
        <v>21068</v>
      </c>
      <c r="I339" s="138">
        <f t="shared" si="41"/>
        <v>21068</v>
      </c>
      <c r="J339" s="138">
        <f t="shared" si="41"/>
        <v>21068</v>
      </c>
    </row>
    <row r="340" spans="2:10" ht="12.75">
      <c r="B340" s="112">
        <v>633000</v>
      </c>
      <c r="C340" s="105" t="s">
        <v>274</v>
      </c>
      <c r="D340" s="108">
        <v>4500</v>
      </c>
      <c r="E340" s="108">
        <v>4500</v>
      </c>
      <c r="F340" s="108">
        <v>4500</v>
      </c>
      <c r="G340" s="108">
        <v>4500</v>
      </c>
      <c r="H340" s="108">
        <v>4500</v>
      </c>
      <c r="I340" s="108">
        <v>4500</v>
      </c>
      <c r="J340" s="108">
        <v>4500</v>
      </c>
    </row>
    <row r="341" spans="2:10" ht="12.75">
      <c r="B341" s="112">
        <v>634004</v>
      </c>
      <c r="C341" s="105" t="s">
        <v>275</v>
      </c>
      <c r="D341" s="108">
        <v>200</v>
      </c>
      <c r="E341" s="108">
        <v>200</v>
      </c>
      <c r="F341" s="108">
        <v>200</v>
      </c>
      <c r="G341" s="108">
        <v>200</v>
      </c>
      <c r="H341" s="108">
        <v>200</v>
      </c>
      <c r="I341" s="108">
        <v>200</v>
      </c>
      <c r="J341" s="108">
        <v>200</v>
      </c>
    </row>
    <row r="342" spans="2:10" ht="12.75">
      <c r="B342" s="112">
        <v>637005</v>
      </c>
      <c r="C342" s="105" t="s">
        <v>276</v>
      </c>
      <c r="D342" s="108">
        <v>1000</v>
      </c>
      <c r="E342" s="108">
        <v>1000</v>
      </c>
      <c r="F342" s="108">
        <v>1000</v>
      </c>
      <c r="G342" s="108">
        <v>1000</v>
      </c>
      <c r="H342" s="108">
        <v>1000</v>
      </c>
      <c r="I342" s="108">
        <v>1000</v>
      </c>
      <c r="J342" s="108">
        <v>1000</v>
      </c>
    </row>
    <row r="343" spans="2:10" ht="12.75">
      <c r="B343" s="112">
        <v>637014</v>
      </c>
      <c r="C343" s="105" t="s">
        <v>277</v>
      </c>
      <c r="D343" s="114">
        <v>4600</v>
      </c>
      <c r="E343" s="114">
        <v>4600</v>
      </c>
      <c r="F343" s="114">
        <v>4600</v>
      </c>
      <c r="G343" s="114">
        <v>4600</v>
      </c>
      <c r="H343" s="114">
        <v>4600</v>
      </c>
      <c r="I343" s="114">
        <v>4600</v>
      </c>
      <c r="J343" s="114">
        <v>4600</v>
      </c>
    </row>
    <row r="344" spans="2:10" ht="12.75">
      <c r="B344" s="112">
        <v>637014</v>
      </c>
      <c r="C344" s="105" t="s">
        <v>278</v>
      </c>
      <c r="D344" s="114">
        <v>2200</v>
      </c>
      <c r="E344" s="114">
        <v>2200</v>
      </c>
      <c r="F344" s="114">
        <v>2200</v>
      </c>
      <c r="G344" s="114">
        <v>2200</v>
      </c>
      <c r="H344" s="114">
        <v>2200</v>
      </c>
      <c r="I344" s="114">
        <v>2200</v>
      </c>
      <c r="J344" s="114">
        <v>2200</v>
      </c>
    </row>
    <row r="345" spans="2:10" ht="12.75">
      <c r="B345" s="112">
        <v>637014</v>
      </c>
      <c r="C345" s="105" t="s">
        <v>279</v>
      </c>
      <c r="D345" s="114">
        <v>3000</v>
      </c>
      <c r="E345" s="114">
        <v>3000</v>
      </c>
      <c r="F345" s="114">
        <v>3000</v>
      </c>
      <c r="G345" s="114">
        <v>3000</v>
      </c>
      <c r="H345" s="114">
        <v>3000</v>
      </c>
      <c r="I345" s="114">
        <v>3000</v>
      </c>
      <c r="J345" s="114">
        <v>3000</v>
      </c>
    </row>
    <row r="346" spans="2:10" ht="12.75">
      <c r="B346" s="112">
        <v>633009</v>
      </c>
      <c r="C346" s="105" t="s">
        <v>280</v>
      </c>
      <c r="D346" s="108">
        <v>160</v>
      </c>
      <c r="E346" s="108">
        <v>160</v>
      </c>
      <c r="F346" s="108">
        <v>160</v>
      </c>
      <c r="G346" s="108">
        <v>160</v>
      </c>
      <c r="H346" s="108">
        <v>160</v>
      </c>
      <c r="I346" s="108">
        <v>160</v>
      </c>
      <c r="J346" s="108">
        <v>160</v>
      </c>
    </row>
    <row r="347" spans="2:10" ht="12.75">
      <c r="B347" s="112">
        <v>642007</v>
      </c>
      <c r="C347" s="105" t="s">
        <v>281</v>
      </c>
      <c r="D347" s="108">
        <v>4558</v>
      </c>
      <c r="E347" s="108">
        <v>4558</v>
      </c>
      <c r="F347" s="108">
        <v>4558</v>
      </c>
      <c r="G347" s="108">
        <v>4558</v>
      </c>
      <c r="H347" s="108">
        <v>4558</v>
      </c>
      <c r="I347" s="108">
        <v>4558</v>
      </c>
      <c r="J347" s="108">
        <v>4558</v>
      </c>
    </row>
    <row r="348" spans="2:10" ht="12.75">
      <c r="B348" s="112">
        <v>642026</v>
      </c>
      <c r="C348" s="105" t="s">
        <v>282</v>
      </c>
      <c r="D348" s="108">
        <v>850</v>
      </c>
      <c r="E348" s="108">
        <v>850</v>
      </c>
      <c r="F348" s="108">
        <v>850</v>
      </c>
      <c r="G348" s="108">
        <v>850</v>
      </c>
      <c r="H348" s="108">
        <v>850</v>
      </c>
      <c r="I348" s="108">
        <v>850</v>
      </c>
      <c r="J348" s="108">
        <v>850</v>
      </c>
    </row>
    <row r="349" spans="2:10" ht="12.75">
      <c r="B349" s="113"/>
      <c r="C349" s="108"/>
      <c r="D349" s="108"/>
      <c r="E349" s="108"/>
      <c r="F349" s="108"/>
      <c r="G349" s="108"/>
      <c r="H349" s="108"/>
      <c r="I349" s="108"/>
      <c r="J349" s="108"/>
    </row>
    <row r="350" spans="2:10" ht="15.75">
      <c r="B350" s="109"/>
      <c r="C350" s="110" t="s">
        <v>283</v>
      </c>
      <c r="D350" s="111">
        <f>D99+D156+D161+D164+D169+D174+D177+D185+D190+D192+D196+D203+D206+D212+D233+D239+D243+D248+D253+D256+D266+D271+D280+D311+D316+D320+D325</f>
        <v>4585949</v>
      </c>
      <c r="E350" s="111">
        <f aca="true" t="shared" si="42" ref="E350:J350">E99+E156+E161+E164+E169+E174+E177+E185+E190+E192+E196+E203+E206+E212+E233+E239+E243+E248+E253+E256+E266+E271+E280+E306+E311+E316+E320+E325</f>
        <v>4615949</v>
      </c>
      <c r="F350" s="111">
        <f t="shared" si="42"/>
        <v>4633449</v>
      </c>
      <c r="G350" s="111">
        <f t="shared" si="42"/>
        <v>4639449</v>
      </c>
      <c r="H350" s="111">
        <f t="shared" si="42"/>
        <v>4639449</v>
      </c>
      <c r="I350" s="111">
        <f t="shared" si="42"/>
        <v>4643449</v>
      </c>
      <c r="J350" s="111">
        <f t="shared" si="42"/>
        <v>4681949</v>
      </c>
    </row>
    <row r="351" spans="2:5" ht="15.75">
      <c r="B351" s="57"/>
      <c r="C351" s="57"/>
      <c r="D351" s="17"/>
      <c r="E351" s="17"/>
    </row>
    <row r="352" spans="2:5" ht="15.75">
      <c r="B352" s="57"/>
      <c r="C352" s="57"/>
      <c r="D352" s="17"/>
      <c r="E352" s="17"/>
    </row>
    <row r="353" spans="2:5" ht="12.75">
      <c r="B353" s="17"/>
      <c r="C353" s="17"/>
      <c r="D353" s="17"/>
      <c r="E353" s="17"/>
    </row>
    <row r="354" spans="2:10" ht="18">
      <c r="B354" s="179" t="s">
        <v>284</v>
      </c>
      <c r="C354" s="147"/>
      <c r="D354" s="143"/>
      <c r="E354" s="143"/>
      <c r="F354" s="143"/>
      <c r="G354" s="143"/>
      <c r="H354" s="143"/>
      <c r="I354" s="143"/>
      <c r="J354" s="143"/>
    </row>
    <row r="355" spans="2:10" ht="15.75">
      <c r="B355" s="146" t="s">
        <v>69</v>
      </c>
      <c r="C355" s="147" t="s">
        <v>285</v>
      </c>
      <c r="D355" s="156">
        <f aca="true" t="shared" si="43" ref="D355:J355">SUM(D356:D358)</f>
        <v>80056</v>
      </c>
      <c r="E355" s="156">
        <f t="shared" si="43"/>
        <v>80056</v>
      </c>
      <c r="F355" s="156">
        <f t="shared" si="43"/>
        <v>80056</v>
      </c>
      <c r="G355" s="156">
        <f t="shared" si="43"/>
        <v>80056</v>
      </c>
      <c r="H355" s="156">
        <f t="shared" si="43"/>
        <v>80056</v>
      </c>
      <c r="I355" s="156">
        <f t="shared" si="43"/>
        <v>80056</v>
      </c>
      <c r="J355" s="156">
        <f t="shared" si="43"/>
        <v>80056</v>
      </c>
    </row>
    <row r="356" spans="2:10" ht="12.75">
      <c r="B356" s="152">
        <v>711001</v>
      </c>
      <c r="C356" s="144" t="s">
        <v>286</v>
      </c>
      <c r="D356" s="143">
        <v>30000</v>
      </c>
      <c r="E356" s="143">
        <v>30000</v>
      </c>
      <c r="F356" s="143">
        <v>30000</v>
      </c>
      <c r="G356" s="143">
        <v>30000</v>
      </c>
      <c r="H356" s="143">
        <v>30000</v>
      </c>
      <c r="I356" s="143">
        <v>30000</v>
      </c>
      <c r="J356" s="143">
        <v>30000</v>
      </c>
    </row>
    <row r="357" spans="2:10" ht="12.75">
      <c r="B357" s="152">
        <v>711001</v>
      </c>
      <c r="C357" s="144" t="s">
        <v>287</v>
      </c>
      <c r="D357" s="143">
        <v>30056</v>
      </c>
      <c r="E357" s="143">
        <v>30056</v>
      </c>
      <c r="F357" s="143">
        <v>30056</v>
      </c>
      <c r="G357" s="143">
        <v>30056</v>
      </c>
      <c r="H357" s="143">
        <v>30056</v>
      </c>
      <c r="I357" s="143">
        <v>30056</v>
      </c>
      <c r="J357" s="143">
        <v>30056</v>
      </c>
    </row>
    <row r="358" spans="2:10" ht="12.75">
      <c r="B358" s="152">
        <v>716000</v>
      </c>
      <c r="C358" s="144" t="s">
        <v>351</v>
      </c>
      <c r="D358" s="143">
        <v>20000</v>
      </c>
      <c r="E358" s="143">
        <v>20000</v>
      </c>
      <c r="F358" s="143">
        <v>20000</v>
      </c>
      <c r="G358" s="143">
        <v>20000</v>
      </c>
      <c r="H358" s="143">
        <v>20000</v>
      </c>
      <c r="I358" s="143">
        <v>20000</v>
      </c>
      <c r="J358" s="143">
        <v>20000</v>
      </c>
    </row>
    <row r="359" spans="2:10" ht="12.75">
      <c r="B359" s="152"/>
      <c r="C359" s="144"/>
      <c r="D359" s="143"/>
      <c r="E359" s="143"/>
      <c r="F359" s="143"/>
      <c r="G359" s="143"/>
      <c r="H359" s="143"/>
      <c r="I359" s="143"/>
      <c r="J359" s="143"/>
    </row>
    <row r="360" spans="2:10" ht="12.75">
      <c r="B360" s="152"/>
      <c r="C360" s="144"/>
      <c r="D360" s="143"/>
      <c r="E360" s="143"/>
      <c r="F360" s="143"/>
      <c r="G360" s="143"/>
      <c r="H360" s="143"/>
      <c r="I360" s="143"/>
      <c r="J360" s="143"/>
    </row>
    <row r="361" spans="2:10" ht="15.75">
      <c r="B361" s="180" t="s">
        <v>381</v>
      </c>
      <c r="C361" s="147" t="s">
        <v>285</v>
      </c>
      <c r="D361" s="148">
        <f aca="true" t="shared" si="44" ref="D361:J361">D362</f>
        <v>0</v>
      </c>
      <c r="E361" s="148">
        <f t="shared" si="44"/>
        <v>22000</v>
      </c>
      <c r="F361" s="148">
        <f t="shared" si="44"/>
        <v>22000</v>
      </c>
      <c r="G361" s="148">
        <f t="shared" si="44"/>
        <v>22000</v>
      </c>
      <c r="H361" s="148">
        <f t="shared" si="44"/>
        <v>22000</v>
      </c>
      <c r="I361" s="148">
        <f t="shared" si="44"/>
        <v>22000</v>
      </c>
      <c r="J361" s="148">
        <f t="shared" si="44"/>
        <v>22000</v>
      </c>
    </row>
    <row r="362" spans="2:10" ht="12.75">
      <c r="B362" s="152">
        <v>717001</v>
      </c>
      <c r="C362" s="144" t="s">
        <v>382</v>
      </c>
      <c r="D362" s="143">
        <v>0</v>
      </c>
      <c r="E362" s="143">
        <v>22000</v>
      </c>
      <c r="F362" s="143">
        <v>22000</v>
      </c>
      <c r="G362" s="143">
        <v>22000</v>
      </c>
      <c r="H362" s="143">
        <v>22000</v>
      </c>
      <c r="I362" s="143">
        <v>22000</v>
      </c>
      <c r="J362" s="143">
        <v>22000</v>
      </c>
    </row>
    <row r="363" spans="2:10" ht="15.75">
      <c r="B363" s="181"/>
      <c r="C363" s="144"/>
      <c r="D363" s="143"/>
      <c r="E363" s="143"/>
      <c r="F363" s="143"/>
      <c r="G363" s="143"/>
      <c r="H363" s="143"/>
      <c r="I363" s="143"/>
      <c r="J363" s="143"/>
    </row>
    <row r="364" spans="2:10" ht="15.75">
      <c r="B364" s="181" t="s">
        <v>150</v>
      </c>
      <c r="C364" s="151" t="s">
        <v>151</v>
      </c>
      <c r="D364" s="182">
        <f>SUM(D366:D368)</f>
        <v>12400</v>
      </c>
      <c r="E364" s="182">
        <f>SUM(E366:E368)</f>
        <v>13582</v>
      </c>
      <c r="F364" s="182">
        <f>SUM(F365:F368)</f>
        <v>13582</v>
      </c>
      <c r="G364" s="182">
        <f>SUM(G365:G368)</f>
        <v>17082</v>
      </c>
      <c r="H364" s="182">
        <f>SUM(H365:H368)</f>
        <v>17082</v>
      </c>
      <c r="I364" s="182">
        <f>SUM(I365:I368)</f>
        <v>17082</v>
      </c>
      <c r="J364" s="182">
        <f>SUM(J365:J368)</f>
        <v>17082</v>
      </c>
    </row>
    <row r="365" spans="1:10" ht="12.75">
      <c r="A365" s="102"/>
      <c r="B365" s="195" t="s">
        <v>405</v>
      </c>
      <c r="C365" s="189" t="s">
        <v>406</v>
      </c>
      <c r="D365" s="192">
        <v>0</v>
      </c>
      <c r="E365" s="192">
        <v>0</v>
      </c>
      <c r="F365" s="192">
        <v>0</v>
      </c>
      <c r="G365" s="192">
        <v>3500</v>
      </c>
      <c r="H365" s="192">
        <v>3500</v>
      </c>
      <c r="I365" s="192">
        <v>3500</v>
      </c>
      <c r="J365" s="192">
        <v>3500</v>
      </c>
    </row>
    <row r="366" spans="2:10" ht="12.75">
      <c r="B366" s="144">
        <v>714001</v>
      </c>
      <c r="C366" s="154" t="s">
        <v>343</v>
      </c>
      <c r="D366" s="183">
        <v>5000</v>
      </c>
      <c r="E366" s="183">
        <v>5000</v>
      </c>
      <c r="F366" s="183">
        <v>5000</v>
      </c>
      <c r="G366" s="183">
        <v>5000</v>
      </c>
      <c r="H366" s="183">
        <v>5000</v>
      </c>
      <c r="I366" s="183">
        <v>5000</v>
      </c>
      <c r="J366" s="183">
        <v>5000</v>
      </c>
    </row>
    <row r="367" spans="2:10" ht="12.75">
      <c r="B367" s="152">
        <v>713003</v>
      </c>
      <c r="C367" s="154" t="s">
        <v>288</v>
      </c>
      <c r="D367" s="143">
        <v>4400</v>
      </c>
      <c r="E367" s="143">
        <v>4400</v>
      </c>
      <c r="F367" s="143">
        <v>4400</v>
      </c>
      <c r="G367" s="143">
        <v>4400</v>
      </c>
      <c r="H367" s="143">
        <v>4400</v>
      </c>
      <c r="I367" s="143">
        <v>4400</v>
      </c>
      <c r="J367" s="143">
        <v>4400</v>
      </c>
    </row>
    <row r="368" spans="2:10" ht="12.75">
      <c r="B368" s="152">
        <v>713003</v>
      </c>
      <c r="C368" s="154" t="s">
        <v>289</v>
      </c>
      <c r="D368" s="143">
        <v>3000</v>
      </c>
      <c r="E368" s="143">
        <v>4182</v>
      </c>
      <c r="F368" s="143">
        <v>4182</v>
      </c>
      <c r="G368" s="143">
        <v>4182</v>
      </c>
      <c r="H368" s="143">
        <v>4182</v>
      </c>
      <c r="I368" s="143">
        <v>4182</v>
      </c>
      <c r="J368" s="143">
        <v>4182</v>
      </c>
    </row>
    <row r="369" spans="2:10" ht="15">
      <c r="B369" s="184"/>
      <c r="C369" s="185"/>
      <c r="D369" s="185"/>
      <c r="E369" s="185"/>
      <c r="F369" s="185"/>
      <c r="G369" s="185"/>
      <c r="H369" s="185"/>
      <c r="I369" s="185"/>
      <c r="J369" s="185"/>
    </row>
    <row r="370" spans="2:10" ht="15.75">
      <c r="B370" s="186" t="s">
        <v>290</v>
      </c>
      <c r="C370" s="147" t="s">
        <v>291</v>
      </c>
      <c r="D370" s="156">
        <f>SUM(D373:D381)</f>
        <v>103206</v>
      </c>
      <c r="E370" s="156">
        <f>SUM(E373:E381)</f>
        <v>188206</v>
      </c>
      <c r="F370" s="156">
        <f>SUM(F371:F381)</f>
        <v>188206</v>
      </c>
      <c r="G370" s="156">
        <f>SUM(G371:G381)</f>
        <v>378206</v>
      </c>
      <c r="H370" s="156">
        <f>SUM(H371:H381)</f>
        <v>378206</v>
      </c>
      <c r="I370" s="156">
        <f>SUM(I371:I381)</f>
        <v>392706</v>
      </c>
      <c r="J370" s="156">
        <f>SUM(J371:J381)</f>
        <v>365005</v>
      </c>
    </row>
    <row r="371" spans="1:10" ht="12.75">
      <c r="A371" s="102"/>
      <c r="B371" s="196" t="s">
        <v>407</v>
      </c>
      <c r="C371" s="189" t="s">
        <v>408</v>
      </c>
      <c r="D371" s="192">
        <v>0</v>
      </c>
      <c r="E371" s="192">
        <v>0</v>
      </c>
      <c r="F371" s="192">
        <v>0</v>
      </c>
      <c r="G371" s="192">
        <v>170000</v>
      </c>
      <c r="H371" s="192">
        <v>170000</v>
      </c>
      <c r="I371" s="192">
        <v>184500</v>
      </c>
      <c r="J371" s="192">
        <v>139375</v>
      </c>
    </row>
    <row r="372" spans="1:10" ht="12.75">
      <c r="A372" s="102"/>
      <c r="B372" s="196" t="s">
        <v>405</v>
      </c>
      <c r="C372" s="189" t="s">
        <v>409</v>
      </c>
      <c r="D372" s="192">
        <v>0</v>
      </c>
      <c r="E372" s="192">
        <v>0</v>
      </c>
      <c r="F372" s="192">
        <v>0</v>
      </c>
      <c r="G372" s="192">
        <v>20000</v>
      </c>
      <c r="H372" s="192">
        <v>20000</v>
      </c>
      <c r="I372" s="192">
        <v>20000</v>
      </c>
      <c r="J372" s="192">
        <v>20000</v>
      </c>
    </row>
    <row r="373" spans="2:10" ht="12.75">
      <c r="B373" s="152">
        <v>717001</v>
      </c>
      <c r="C373" s="144" t="s">
        <v>292</v>
      </c>
      <c r="D373" s="143">
        <v>5018</v>
      </c>
      <c r="E373" s="143">
        <v>5018</v>
      </c>
      <c r="F373" s="143">
        <v>5018</v>
      </c>
      <c r="G373" s="143">
        <v>5018</v>
      </c>
      <c r="H373" s="143">
        <v>5018</v>
      </c>
      <c r="I373" s="143">
        <v>5018</v>
      </c>
      <c r="J373" s="143">
        <v>5018</v>
      </c>
    </row>
    <row r="374" spans="2:10" ht="12.75">
      <c r="B374" s="152">
        <v>717001</v>
      </c>
      <c r="C374" s="144" t="s">
        <v>424</v>
      </c>
      <c r="D374" s="143">
        <v>0</v>
      </c>
      <c r="E374" s="143">
        <v>0</v>
      </c>
      <c r="F374" s="143">
        <v>0</v>
      </c>
      <c r="G374" s="143">
        <v>0</v>
      </c>
      <c r="H374" s="143">
        <v>0</v>
      </c>
      <c r="I374" s="143">
        <v>0</v>
      </c>
      <c r="J374" s="143">
        <v>51712</v>
      </c>
    </row>
    <row r="375" spans="2:10" ht="12.75">
      <c r="B375" s="152">
        <v>717001</v>
      </c>
      <c r="C375" s="144" t="s">
        <v>367</v>
      </c>
      <c r="D375" s="143">
        <v>31600</v>
      </c>
      <c r="E375" s="143">
        <v>31600</v>
      </c>
      <c r="F375" s="143">
        <v>31600</v>
      </c>
      <c r="G375" s="143">
        <v>31600</v>
      </c>
      <c r="H375" s="143">
        <v>31600</v>
      </c>
      <c r="I375" s="143">
        <v>31600</v>
      </c>
      <c r="J375" s="143">
        <v>0</v>
      </c>
    </row>
    <row r="376" spans="2:10" ht="12.75">
      <c r="B376" s="152">
        <v>717001</v>
      </c>
      <c r="C376" s="144" t="s">
        <v>293</v>
      </c>
      <c r="D376" s="143">
        <v>0</v>
      </c>
      <c r="E376" s="143">
        <v>0</v>
      </c>
      <c r="F376" s="143">
        <v>0</v>
      </c>
      <c r="G376" s="143">
        <v>0</v>
      </c>
      <c r="H376" s="143">
        <v>0</v>
      </c>
      <c r="I376" s="143">
        <v>0</v>
      </c>
      <c r="J376" s="143">
        <v>0</v>
      </c>
    </row>
    <row r="377" spans="2:10" ht="12.75">
      <c r="B377" s="152">
        <v>717001</v>
      </c>
      <c r="C377" s="144" t="s">
        <v>364</v>
      </c>
      <c r="D377" s="143">
        <v>31100</v>
      </c>
      <c r="E377" s="143">
        <v>31100</v>
      </c>
      <c r="F377" s="143">
        <v>31100</v>
      </c>
      <c r="G377" s="143">
        <v>31100</v>
      </c>
      <c r="H377" s="143">
        <v>31100</v>
      </c>
      <c r="I377" s="143">
        <v>31100</v>
      </c>
      <c r="J377" s="143">
        <v>31100</v>
      </c>
    </row>
    <row r="378" spans="2:10" ht="12.75">
      <c r="B378" s="152">
        <v>717002</v>
      </c>
      <c r="C378" s="144" t="s">
        <v>383</v>
      </c>
      <c r="D378" s="143">
        <v>0</v>
      </c>
      <c r="E378" s="143">
        <v>85000</v>
      </c>
      <c r="F378" s="143">
        <v>85000</v>
      </c>
      <c r="G378" s="143">
        <v>85000</v>
      </c>
      <c r="H378" s="143">
        <v>85000</v>
      </c>
      <c r="I378" s="143">
        <v>85000</v>
      </c>
      <c r="J378" s="143">
        <v>85000</v>
      </c>
    </row>
    <row r="379" spans="2:10" ht="12.75">
      <c r="B379" s="152">
        <v>717002</v>
      </c>
      <c r="C379" s="144" t="s">
        <v>358</v>
      </c>
      <c r="D379" s="143">
        <v>30500</v>
      </c>
      <c r="E379" s="143">
        <v>30500</v>
      </c>
      <c r="F379" s="143">
        <v>30500</v>
      </c>
      <c r="G379" s="143">
        <v>30500</v>
      </c>
      <c r="H379" s="143">
        <v>30500</v>
      </c>
      <c r="I379" s="143">
        <v>30500</v>
      </c>
      <c r="J379" s="143">
        <v>27812</v>
      </c>
    </row>
    <row r="380" spans="2:10" ht="12.75">
      <c r="B380" s="152">
        <v>717001</v>
      </c>
      <c r="C380" s="144" t="s">
        <v>294</v>
      </c>
      <c r="D380" s="143">
        <v>4988</v>
      </c>
      <c r="E380" s="143">
        <v>4988</v>
      </c>
      <c r="F380" s="143">
        <v>4988</v>
      </c>
      <c r="G380" s="143">
        <v>4988</v>
      </c>
      <c r="H380" s="143">
        <v>4988</v>
      </c>
      <c r="I380" s="143">
        <v>4988</v>
      </c>
      <c r="J380" s="143">
        <v>4988</v>
      </c>
    </row>
    <row r="381" spans="2:10" ht="12.75">
      <c r="B381" s="152" t="s">
        <v>295</v>
      </c>
      <c r="C381" s="144" t="s">
        <v>296</v>
      </c>
      <c r="D381" s="187">
        <v>0</v>
      </c>
      <c r="E381" s="187">
        <v>0</v>
      </c>
      <c r="F381" s="187">
        <v>0</v>
      </c>
      <c r="G381" s="187">
        <v>0</v>
      </c>
      <c r="H381" s="187">
        <v>0</v>
      </c>
      <c r="I381" s="187">
        <v>0</v>
      </c>
      <c r="J381" s="187">
        <v>0</v>
      </c>
    </row>
    <row r="382" spans="2:10" ht="15">
      <c r="B382" s="188"/>
      <c r="C382" s="185"/>
      <c r="D382" s="143"/>
      <c r="E382" s="143"/>
      <c r="F382" s="143"/>
      <c r="G382" s="143"/>
      <c r="H382" s="143"/>
      <c r="I382" s="143"/>
      <c r="J382" s="143"/>
    </row>
    <row r="383" spans="2:10" ht="15.75">
      <c r="B383" s="186" t="s">
        <v>297</v>
      </c>
      <c r="C383" s="147" t="s">
        <v>298</v>
      </c>
      <c r="D383" s="156">
        <f aca="true" t="shared" si="45" ref="D383:J383">SUM(D384:D384)</f>
        <v>0</v>
      </c>
      <c r="E383" s="156">
        <f t="shared" si="45"/>
        <v>0</v>
      </c>
      <c r="F383" s="156">
        <f t="shared" si="45"/>
        <v>0</v>
      </c>
      <c r="G383" s="156">
        <f t="shared" si="45"/>
        <v>0</v>
      </c>
      <c r="H383" s="156">
        <f t="shared" si="45"/>
        <v>0</v>
      </c>
      <c r="I383" s="156">
        <f t="shared" si="45"/>
        <v>0</v>
      </c>
      <c r="J383" s="156">
        <f t="shared" si="45"/>
        <v>0</v>
      </c>
    </row>
    <row r="384" spans="2:10" ht="12.75">
      <c r="B384" s="188" t="s">
        <v>295</v>
      </c>
      <c r="C384" s="144" t="s">
        <v>299</v>
      </c>
      <c r="D384" s="143">
        <v>0</v>
      </c>
      <c r="E384" s="143">
        <v>0</v>
      </c>
      <c r="F384" s="143">
        <v>0</v>
      </c>
      <c r="G384" s="143">
        <v>0</v>
      </c>
      <c r="H384" s="143">
        <v>0</v>
      </c>
      <c r="I384" s="143">
        <v>0</v>
      </c>
      <c r="J384" s="143">
        <v>0</v>
      </c>
    </row>
    <row r="385" spans="2:10" ht="12.75">
      <c r="B385" s="149"/>
      <c r="C385" s="143"/>
      <c r="D385" s="143"/>
      <c r="E385" s="143"/>
      <c r="F385" s="143"/>
      <c r="G385" s="143"/>
      <c r="H385" s="143"/>
      <c r="I385" s="143"/>
      <c r="J385" s="143"/>
    </row>
    <row r="386" spans="2:10" ht="15.75">
      <c r="B386" s="146" t="s">
        <v>176</v>
      </c>
      <c r="C386" s="147" t="s">
        <v>177</v>
      </c>
      <c r="D386" s="156">
        <f aca="true" t="shared" si="46" ref="D386:J386">SUM(D387:D401)</f>
        <v>1751213</v>
      </c>
      <c r="E386" s="156">
        <f t="shared" si="46"/>
        <v>1751213</v>
      </c>
      <c r="F386" s="156">
        <f t="shared" si="46"/>
        <v>1751213</v>
      </c>
      <c r="G386" s="156">
        <f t="shared" si="46"/>
        <v>1741613</v>
      </c>
      <c r="H386" s="156">
        <f t="shared" si="46"/>
        <v>1741613</v>
      </c>
      <c r="I386" s="156">
        <f t="shared" si="46"/>
        <v>1741613</v>
      </c>
      <c r="J386" s="156">
        <f t="shared" si="46"/>
        <v>1741613</v>
      </c>
    </row>
    <row r="387" spans="2:10" ht="12.75">
      <c r="B387" s="152">
        <v>717000</v>
      </c>
      <c r="C387" s="144" t="s">
        <v>300</v>
      </c>
      <c r="D387" s="143"/>
      <c r="E387" s="143"/>
      <c r="F387" s="143"/>
      <c r="G387" s="143"/>
      <c r="H387" s="143"/>
      <c r="I387" s="143"/>
      <c r="J387" s="143"/>
    </row>
    <row r="388" spans="2:10" ht="12.75">
      <c r="B388" s="152"/>
      <c r="C388" s="144" t="s">
        <v>301</v>
      </c>
      <c r="D388" s="143">
        <v>1619973</v>
      </c>
      <c r="E388" s="143">
        <v>1619973</v>
      </c>
      <c r="F388" s="143">
        <v>1619973</v>
      </c>
      <c r="G388" s="143">
        <v>1619973</v>
      </c>
      <c r="H388" s="143">
        <v>1619973</v>
      </c>
      <c r="I388" s="143">
        <v>1619973</v>
      </c>
      <c r="J388" s="143">
        <v>1619973</v>
      </c>
    </row>
    <row r="389" spans="2:10" ht="12.75">
      <c r="B389" s="152"/>
      <c r="C389" s="144" t="s">
        <v>302</v>
      </c>
      <c r="D389" s="143">
        <v>0</v>
      </c>
      <c r="E389" s="143">
        <v>0</v>
      </c>
      <c r="F389" s="143">
        <v>0</v>
      </c>
      <c r="G389" s="143">
        <v>0</v>
      </c>
      <c r="H389" s="143">
        <v>0</v>
      </c>
      <c r="I389" s="143">
        <v>0</v>
      </c>
      <c r="J389" s="143">
        <v>0</v>
      </c>
    </row>
    <row r="390" spans="2:10" ht="12.75">
      <c r="B390" s="152"/>
      <c r="C390" s="144" t="s">
        <v>360</v>
      </c>
      <c r="D390" s="143">
        <v>4500</v>
      </c>
      <c r="E390" s="143">
        <v>4500</v>
      </c>
      <c r="F390" s="143">
        <v>4500</v>
      </c>
      <c r="G390" s="143">
        <v>4700</v>
      </c>
      <c r="H390" s="143">
        <v>4700</v>
      </c>
      <c r="I390" s="143">
        <v>4700</v>
      </c>
      <c r="J390" s="143">
        <v>4700</v>
      </c>
    </row>
    <row r="391" spans="2:10" ht="12.75">
      <c r="B391" s="152" t="s">
        <v>418</v>
      </c>
      <c r="C391" s="144" t="s">
        <v>361</v>
      </c>
      <c r="D391" s="143">
        <v>10000</v>
      </c>
      <c r="E391" s="143">
        <v>10000</v>
      </c>
      <c r="F391" s="143">
        <v>10000</v>
      </c>
      <c r="G391" s="143">
        <v>9000</v>
      </c>
      <c r="H391" s="143">
        <v>9000</v>
      </c>
      <c r="I391" s="143">
        <v>9000</v>
      </c>
      <c r="J391" s="143">
        <v>9000</v>
      </c>
    </row>
    <row r="392" spans="2:10" ht="12.75">
      <c r="B392" s="152"/>
      <c r="C392" s="144" t="s">
        <v>354</v>
      </c>
      <c r="D392" s="143">
        <v>15000</v>
      </c>
      <c r="E392" s="143">
        <v>15000</v>
      </c>
      <c r="F392" s="143">
        <v>15000</v>
      </c>
      <c r="G392" s="143">
        <v>15000</v>
      </c>
      <c r="H392" s="143">
        <v>15000</v>
      </c>
      <c r="I392" s="143">
        <v>15000</v>
      </c>
      <c r="J392" s="143">
        <v>15000</v>
      </c>
    </row>
    <row r="393" spans="2:10" ht="12.75">
      <c r="B393" s="152">
        <v>717001</v>
      </c>
      <c r="C393" s="144" t="s">
        <v>410</v>
      </c>
      <c r="D393" s="143">
        <v>0</v>
      </c>
      <c r="E393" s="143">
        <v>0</v>
      </c>
      <c r="F393" s="143">
        <v>0</v>
      </c>
      <c r="G393" s="143">
        <v>12000</v>
      </c>
      <c r="H393" s="143">
        <v>12000</v>
      </c>
      <c r="I393" s="143">
        <v>12000</v>
      </c>
      <c r="J393" s="143">
        <v>12000</v>
      </c>
    </row>
    <row r="394" spans="2:10" ht="12.75">
      <c r="B394" s="152">
        <v>717001</v>
      </c>
      <c r="C394" s="144" t="s">
        <v>411</v>
      </c>
      <c r="D394" s="143">
        <v>0</v>
      </c>
      <c r="E394" s="143">
        <v>0</v>
      </c>
      <c r="F394" s="143">
        <v>0</v>
      </c>
      <c r="G394" s="143">
        <v>3600</v>
      </c>
      <c r="H394" s="143">
        <v>3600</v>
      </c>
      <c r="I394" s="143">
        <v>3600</v>
      </c>
      <c r="J394" s="143">
        <v>3600</v>
      </c>
    </row>
    <row r="395" spans="2:10" ht="12.75">
      <c r="B395" s="152">
        <v>717001</v>
      </c>
      <c r="C395" s="144" t="s">
        <v>362</v>
      </c>
      <c r="D395" s="143">
        <v>26800</v>
      </c>
      <c r="E395" s="143">
        <v>26800</v>
      </c>
      <c r="F395" s="143">
        <v>26800</v>
      </c>
      <c r="G395" s="143">
        <v>0</v>
      </c>
      <c r="H395" s="143">
        <v>0</v>
      </c>
      <c r="I395" s="143">
        <v>0</v>
      </c>
      <c r="J395" s="143">
        <v>0</v>
      </c>
    </row>
    <row r="396" spans="2:10" ht="12.75">
      <c r="B396" s="152"/>
      <c r="C396" s="189" t="s">
        <v>341</v>
      </c>
      <c r="D396" s="143">
        <v>0</v>
      </c>
      <c r="E396" s="143">
        <v>0</v>
      </c>
      <c r="F396" s="143">
        <v>0</v>
      </c>
      <c r="G396" s="143">
        <v>0</v>
      </c>
      <c r="H396" s="143">
        <v>0</v>
      </c>
      <c r="I396" s="143">
        <v>0</v>
      </c>
      <c r="J396" s="143">
        <v>0</v>
      </c>
    </row>
    <row r="397" spans="2:10" ht="12.75">
      <c r="B397" s="152">
        <v>717000</v>
      </c>
      <c r="C397" s="189" t="s">
        <v>363</v>
      </c>
      <c r="D397" s="143">
        <v>8800</v>
      </c>
      <c r="E397" s="143">
        <v>8800</v>
      </c>
      <c r="F397" s="143">
        <v>8800</v>
      </c>
      <c r="G397" s="143">
        <v>8800</v>
      </c>
      <c r="H397" s="143">
        <v>8800</v>
      </c>
      <c r="I397" s="143">
        <v>8800</v>
      </c>
      <c r="J397" s="143">
        <v>8800</v>
      </c>
    </row>
    <row r="398" spans="2:10" ht="12.75">
      <c r="B398" s="152">
        <v>717000</v>
      </c>
      <c r="C398" s="189" t="s">
        <v>359</v>
      </c>
      <c r="D398" s="143">
        <v>16600</v>
      </c>
      <c r="E398" s="143">
        <v>16600</v>
      </c>
      <c r="F398" s="143">
        <v>16600</v>
      </c>
      <c r="G398" s="143">
        <v>19000</v>
      </c>
      <c r="H398" s="143">
        <v>19000</v>
      </c>
      <c r="I398" s="143">
        <v>19000</v>
      </c>
      <c r="J398" s="143">
        <v>19000</v>
      </c>
    </row>
    <row r="399" spans="2:10" ht="12.75">
      <c r="B399" s="152">
        <v>717000</v>
      </c>
      <c r="C399" s="189" t="s">
        <v>366</v>
      </c>
      <c r="D399" s="143">
        <v>3000</v>
      </c>
      <c r="E399" s="143">
        <v>3000</v>
      </c>
      <c r="F399" s="143">
        <v>3000</v>
      </c>
      <c r="G399" s="143">
        <v>3000</v>
      </c>
      <c r="H399" s="143">
        <v>3000</v>
      </c>
      <c r="I399" s="143">
        <v>3000</v>
      </c>
      <c r="J399" s="143">
        <v>3000</v>
      </c>
    </row>
    <row r="400" spans="2:10" ht="12.75">
      <c r="B400" s="152">
        <v>711000</v>
      </c>
      <c r="C400" s="144" t="s">
        <v>365</v>
      </c>
      <c r="D400" s="143">
        <v>30940</v>
      </c>
      <c r="E400" s="143">
        <v>30940</v>
      </c>
      <c r="F400" s="143">
        <v>30940</v>
      </c>
      <c r="G400" s="143">
        <v>30940</v>
      </c>
      <c r="H400" s="143">
        <v>30940</v>
      </c>
      <c r="I400" s="143">
        <v>30940</v>
      </c>
      <c r="J400" s="143">
        <v>30940</v>
      </c>
    </row>
    <row r="401" spans="2:10" ht="12.75">
      <c r="B401" s="152">
        <v>716000</v>
      </c>
      <c r="C401" s="144" t="s">
        <v>304</v>
      </c>
      <c r="D401" s="143">
        <v>15600</v>
      </c>
      <c r="E401" s="143">
        <v>15600</v>
      </c>
      <c r="F401" s="143">
        <v>15600</v>
      </c>
      <c r="G401" s="143">
        <v>15600</v>
      </c>
      <c r="H401" s="143">
        <v>15600</v>
      </c>
      <c r="I401" s="143">
        <v>15600</v>
      </c>
      <c r="J401" s="143">
        <v>15600</v>
      </c>
    </row>
    <row r="402" spans="2:10" ht="12.75">
      <c r="B402" s="152"/>
      <c r="C402" s="144"/>
      <c r="D402" s="143"/>
      <c r="E402" s="143"/>
      <c r="F402" s="143"/>
      <c r="G402" s="143"/>
      <c r="H402" s="143"/>
      <c r="I402" s="143"/>
      <c r="J402" s="143"/>
    </row>
    <row r="403" spans="2:10" ht="15.75">
      <c r="B403" s="146" t="s">
        <v>183</v>
      </c>
      <c r="C403" s="151" t="s">
        <v>184</v>
      </c>
      <c r="D403" s="151">
        <f>D405</f>
        <v>11200</v>
      </c>
      <c r="E403" s="151">
        <f>E405</f>
        <v>11200</v>
      </c>
      <c r="F403" s="148">
        <f>SUM(F404:F405)</f>
        <v>12700</v>
      </c>
      <c r="G403" s="148">
        <f>SUM(G404:G405)</f>
        <v>12700</v>
      </c>
      <c r="H403" s="148">
        <f>SUM(H404:H405)</f>
        <v>12700</v>
      </c>
      <c r="I403" s="148">
        <f>SUM(I404:I405)</f>
        <v>12700</v>
      </c>
      <c r="J403" s="148">
        <f>SUM(J404:J405)</f>
        <v>12700</v>
      </c>
    </row>
    <row r="404" spans="2:10" ht="12.75">
      <c r="B404" s="163">
        <v>717000</v>
      </c>
      <c r="C404" s="154" t="s">
        <v>396</v>
      </c>
      <c r="D404" s="154">
        <v>0</v>
      </c>
      <c r="E404" s="154">
        <v>0</v>
      </c>
      <c r="F404" s="189">
        <v>1500</v>
      </c>
      <c r="G404" s="189">
        <v>1500</v>
      </c>
      <c r="H404" s="189">
        <v>1500</v>
      </c>
      <c r="I404" s="189">
        <v>1500</v>
      </c>
      <c r="J404" s="189">
        <v>1500</v>
      </c>
    </row>
    <row r="405" spans="2:10" ht="12.75">
      <c r="B405" s="152">
        <v>717001</v>
      </c>
      <c r="C405" s="144" t="s">
        <v>305</v>
      </c>
      <c r="D405" s="143">
        <v>11200</v>
      </c>
      <c r="E405" s="143">
        <v>11200</v>
      </c>
      <c r="F405" s="143">
        <v>11200</v>
      </c>
      <c r="G405" s="143">
        <v>11200</v>
      </c>
      <c r="H405" s="143">
        <v>11200</v>
      </c>
      <c r="I405" s="143">
        <v>11200</v>
      </c>
      <c r="J405" s="143">
        <v>11200</v>
      </c>
    </row>
    <row r="406" spans="2:10" ht="12.75">
      <c r="B406" s="152"/>
      <c r="C406" s="144"/>
      <c r="D406" s="143"/>
      <c r="E406" s="143"/>
      <c r="F406" s="143"/>
      <c r="G406" s="143"/>
      <c r="H406" s="143"/>
      <c r="I406" s="143"/>
      <c r="J406" s="143"/>
    </row>
    <row r="407" spans="2:10" ht="15.75">
      <c r="B407" s="146" t="s">
        <v>198</v>
      </c>
      <c r="C407" s="151" t="s">
        <v>199</v>
      </c>
      <c r="D407" s="148">
        <f>SUM(D409:D410)</f>
        <v>156000</v>
      </c>
      <c r="E407" s="148">
        <f aca="true" t="shared" si="47" ref="E407:J407">SUM(E408:E410)</f>
        <v>290126</v>
      </c>
      <c r="F407" s="148">
        <f t="shared" si="47"/>
        <v>290126</v>
      </c>
      <c r="G407" s="148">
        <f t="shared" si="47"/>
        <v>290126</v>
      </c>
      <c r="H407" s="148">
        <f t="shared" si="47"/>
        <v>290126</v>
      </c>
      <c r="I407" s="148">
        <f t="shared" si="47"/>
        <v>290126</v>
      </c>
      <c r="J407" s="148">
        <f t="shared" si="47"/>
        <v>290126</v>
      </c>
    </row>
    <row r="408" spans="2:10" ht="12.75">
      <c r="B408" s="163" t="s">
        <v>384</v>
      </c>
      <c r="C408" s="154" t="s">
        <v>385</v>
      </c>
      <c r="D408" s="189">
        <v>0</v>
      </c>
      <c r="E408" s="189">
        <v>134126</v>
      </c>
      <c r="F408" s="189">
        <v>134126</v>
      </c>
      <c r="G408" s="189">
        <v>134126</v>
      </c>
      <c r="H408" s="189">
        <v>134126</v>
      </c>
      <c r="I408" s="189">
        <v>134126</v>
      </c>
      <c r="J408" s="189">
        <v>134126</v>
      </c>
    </row>
    <row r="409" spans="2:10" ht="12.75">
      <c r="B409" s="152"/>
      <c r="C409" s="144" t="s">
        <v>303</v>
      </c>
      <c r="D409" s="143">
        <v>120000</v>
      </c>
      <c r="E409" s="143">
        <v>120000</v>
      </c>
      <c r="F409" s="143">
        <v>120000</v>
      </c>
      <c r="G409" s="143">
        <v>120000</v>
      </c>
      <c r="H409" s="143">
        <v>120000</v>
      </c>
      <c r="I409" s="143">
        <v>120000</v>
      </c>
      <c r="J409" s="143">
        <v>120000</v>
      </c>
    </row>
    <row r="410" spans="2:10" ht="12.75">
      <c r="B410" s="190"/>
      <c r="C410" s="154" t="s">
        <v>352</v>
      </c>
      <c r="D410" s="191">
        <v>36000</v>
      </c>
      <c r="E410" s="191">
        <v>36000</v>
      </c>
      <c r="F410" s="191">
        <v>36000</v>
      </c>
      <c r="G410" s="191">
        <v>36000</v>
      </c>
      <c r="H410" s="191">
        <v>36000</v>
      </c>
      <c r="I410" s="191">
        <v>36000</v>
      </c>
      <c r="J410" s="191">
        <v>36000</v>
      </c>
    </row>
    <row r="411" spans="2:10" ht="15.75">
      <c r="B411" s="150"/>
      <c r="C411" s="144"/>
      <c r="D411" s="143"/>
      <c r="E411" s="143"/>
      <c r="F411" s="143"/>
      <c r="G411" s="143"/>
      <c r="H411" s="143"/>
      <c r="I411" s="143"/>
      <c r="J411" s="143"/>
    </row>
    <row r="412" spans="2:10" ht="15.75">
      <c r="B412" s="146" t="s">
        <v>221</v>
      </c>
      <c r="C412" s="147" t="s">
        <v>306</v>
      </c>
      <c r="D412" s="156">
        <f aca="true" t="shared" si="48" ref="D412:J412">SUM(D413:D414)</f>
        <v>50000</v>
      </c>
      <c r="E412" s="156">
        <f t="shared" si="48"/>
        <v>50000</v>
      </c>
      <c r="F412" s="156">
        <f t="shared" si="48"/>
        <v>50000</v>
      </c>
      <c r="G412" s="156">
        <f t="shared" si="48"/>
        <v>50000</v>
      </c>
      <c r="H412" s="156">
        <f t="shared" si="48"/>
        <v>50000</v>
      </c>
      <c r="I412" s="156">
        <f t="shared" si="48"/>
        <v>50000</v>
      </c>
      <c r="J412" s="156">
        <f t="shared" si="48"/>
        <v>50000</v>
      </c>
    </row>
    <row r="413" spans="2:10" ht="12.75">
      <c r="B413" s="163">
        <v>717000</v>
      </c>
      <c r="C413" s="144" t="s">
        <v>355</v>
      </c>
      <c r="D413" s="192">
        <v>10000</v>
      </c>
      <c r="E413" s="192">
        <v>10000</v>
      </c>
      <c r="F413" s="192">
        <v>10000</v>
      </c>
      <c r="G413" s="192">
        <v>10000</v>
      </c>
      <c r="H413" s="192">
        <v>10000</v>
      </c>
      <c r="I413" s="192">
        <v>10000</v>
      </c>
      <c r="J413" s="192">
        <v>10000</v>
      </c>
    </row>
    <row r="414" spans="2:10" ht="12.75">
      <c r="B414" s="163">
        <v>717000</v>
      </c>
      <c r="C414" s="144" t="s">
        <v>307</v>
      </c>
      <c r="D414" s="192">
        <v>40000</v>
      </c>
      <c r="E414" s="192">
        <v>40000</v>
      </c>
      <c r="F414" s="192">
        <v>40000</v>
      </c>
      <c r="G414" s="192">
        <v>40000</v>
      </c>
      <c r="H414" s="192">
        <v>40000</v>
      </c>
      <c r="I414" s="192">
        <v>40000</v>
      </c>
      <c r="J414" s="192">
        <v>40000</v>
      </c>
    </row>
    <row r="415" spans="2:10" ht="15.75">
      <c r="B415" s="146"/>
      <c r="C415" s="144"/>
      <c r="D415" s="143"/>
      <c r="E415" s="143"/>
      <c r="F415" s="143"/>
      <c r="G415" s="143"/>
      <c r="H415" s="143"/>
      <c r="I415" s="143"/>
      <c r="J415" s="143"/>
    </row>
    <row r="416" spans="2:10" ht="15.75">
      <c r="B416" s="146" t="s">
        <v>226</v>
      </c>
      <c r="C416" s="151" t="s">
        <v>227</v>
      </c>
      <c r="D416" s="156">
        <f>SUM(D419:D419)</f>
        <v>17000</v>
      </c>
      <c r="E416" s="156">
        <f>SUM(E419:E419)</f>
        <v>17000</v>
      </c>
      <c r="F416" s="156">
        <f>SUM(F419:F419)</f>
        <v>17000</v>
      </c>
      <c r="G416" s="156">
        <f>SUM(G419:G419)</f>
        <v>27900</v>
      </c>
      <c r="H416" s="156">
        <f>SUM(H417:H419)</f>
        <v>71900</v>
      </c>
      <c r="I416" s="156">
        <f>SUM(I417:I419)</f>
        <v>71900</v>
      </c>
      <c r="J416" s="156">
        <f>SUM(J417:J419)</f>
        <v>71900</v>
      </c>
    </row>
    <row r="417" spans="2:10" s="102" customFormat="1" ht="12.75">
      <c r="B417" s="200">
        <v>717000</v>
      </c>
      <c r="C417" s="189" t="s">
        <v>415</v>
      </c>
      <c r="D417" s="192">
        <v>0</v>
      </c>
      <c r="E417" s="192">
        <v>0</v>
      </c>
      <c r="F417" s="192">
        <v>0</v>
      </c>
      <c r="G417" s="192">
        <v>0</v>
      </c>
      <c r="H417" s="192">
        <v>20000</v>
      </c>
      <c r="I417" s="192">
        <v>20000</v>
      </c>
      <c r="J417" s="192">
        <v>20000</v>
      </c>
    </row>
    <row r="418" spans="2:10" s="102" customFormat="1" ht="12.75">
      <c r="B418" s="200">
        <v>717000</v>
      </c>
      <c r="C418" s="189" t="s">
        <v>416</v>
      </c>
      <c r="D418" s="192">
        <v>0</v>
      </c>
      <c r="E418" s="192">
        <v>0</v>
      </c>
      <c r="F418" s="192">
        <v>0</v>
      </c>
      <c r="G418" s="192">
        <v>0</v>
      </c>
      <c r="H418" s="192">
        <v>24000</v>
      </c>
      <c r="I418" s="192">
        <v>24000</v>
      </c>
      <c r="J418" s="192">
        <v>24000</v>
      </c>
    </row>
    <row r="419" spans="2:10" ht="12.75">
      <c r="B419" s="163">
        <v>717000</v>
      </c>
      <c r="C419" s="154" t="s">
        <v>357</v>
      </c>
      <c r="D419" s="192">
        <v>17000</v>
      </c>
      <c r="E419" s="192">
        <v>17000</v>
      </c>
      <c r="F419" s="192">
        <v>17000</v>
      </c>
      <c r="G419" s="192">
        <v>27900</v>
      </c>
      <c r="H419" s="192">
        <v>27900</v>
      </c>
      <c r="I419" s="192">
        <v>27900</v>
      </c>
      <c r="J419" s="192">
        <v>27900</v>
      </c>
    </row>
    <row r="420" spans="2:10" ht="12.75">
      <c r="B420" s="163"/>
      <c r="C420" s="154"/>
      <c r="D420" s="192"/>
      <c r="E420" s="192"/>
      <c r="F420" s="143"/>
      <c r="G420" s="143"/>
      <c r="H420" s="143"/>
      <c r="I420" s="143"/>
      <c r="J420" s="143"/>
    </row>
    <row r="421" spans="2:10" ht="12.75">
      <c r="B421" s="163"/>
      <c r="C421" s="154"/>
      <c r="D421" s="192"/>
      <c r="E421" s="192"/>
      <c r="F421" s="143"/>
      <c r="G421" s="143"/>
      <c r="H421" s="143"/>
      <c r="I421" s="143"/>
      <c r="J421" s="143"/>
    </row>
    <row r="422" spans="2:10" ht="12.75">
      <c r="B422" s="163"/>
      <c r="C422" s="154"/>
      <c r="D422" s="192"/>
      <c r="E422" s="192"/>
      <c r="F422" s="143"/>
      <c r="G422" s="143"/>
      <c r="H422" s="143"/>
      <c r="I422" s="143"/>
      <c r="J422" s="143"/>
    </row>
    <row r="423" spans="2:10" ht="15.75">
      <c r="B423" s="150"/>
      <c r="C423" s="144"/>
      <c r="D423" s="143"/>
      <c r="E423" s="143"/>
      <c r="F423" s="143"/>
      <c r="G423" s="143"/>
      <c r="H423" s="143"/>
      <c r="I423" s="143"/>
      <c r="J423" s="143"/>
    </row>
    <row r="424" spans="2:10" ht="15.75">
      <c r="B424" s="152"/>
      <c r="C424" s="147" t="s">
        <v>308</v>
      </c>
      <c r="D424" s="156">
        <f>D355+D364+D370+D383+D386+D403+D407+D412+D416</f>
        <v>2181075</v>
      </c>
      <c r="E424" s="156">
        <f aca="true" t="shared" si="49" ref="E424:J424">E355+E361+E364+E370+E383+E386+E403+E407+E412+E416</f>
        <v>2423383</v>
      </c>
      <c r="F424" s="156">
        <f t="shared" si="49"/>
        <v>2424883</v>
      </c>
      <c r="G424" s="156">
        <f t="shared" si="49"/>
        <v>2619683</v>
      </c>
      <c r="H424" s="156">
        <f t="shared" si="49"/>
        <v>2663683</v>
      </c>
      <c r="I424" s="156">
        <f t="shared" si="49"/>
        <v>2678183</v>
      </c>
      <c r="J424" s="156">
        <f t="shared" si="49"/>
        <v>2650482</v>
      </c>
    </row>
    <row r="425" spans="2:5" ht="15.75">
      <c r="B425" s="67"/>
      <c r="C425" s="68"/>
      <c r="D425" s="17"/>
      <c r="E425" s="17"/>
    </row>
    <row r="426" spans="2:10" ht="15.75">
      <c r="B426" s="157" t="s">
        <v>309</v>
      </c>
      <c r="C426" s="157"/>
      <c r="D426" s="158"/>
      <c r="E426" s="158"/>
      <c r="F426" s="158"/>
      <c r="G426" s="158"/>
      <c r="H426" s="158"/>
      <c r="I426" s="158"/>
      <c r="J426" s="158"/>
    </row>
    <row r="427" spans="2:10" ht="15.75">
      <c r="B427" s="159"/>
      <c r="C427" s="159" t="s">
        <v>310</v>
      </c>
      <c r="D427" s="160">
        <f aca="true" t="shared" si="50" ref="D427:I427">D78</f>
        <v>4585956</v>
      </c>
      <c r="E427" s="160">
        <f t="shared" si="50"/>
        <v>4618306</v>
      </c>
      <c r="F427" s="160">
        <f t="shared" si="50"/>
        <v>4648306</v>
      </c>
      <c r="G427" s="160">
        <f t="shared" si="50"/>
        <v>4648306</v>
      </c>
      <c r="H427" s="160">
        <f t="shared" si="50"/>
        <v>4648306</v>
      </c>
      <c r="I427" s="160">
        <f t="shared" si="50"/>
        <v>4648306</v>
      </c>
      <c r="J427" s="160">
        <f>J78</f>
        <v>4748306</v>
      </c>
    </row>
    <row r="428" spans="2:10" ht="15.75">
      <c r="B428" s="159"/>
      <c r="C428" s="159" t="s">
        <v>311</v>
      </c>
      <c r="D428" s="160">
        <f aca="true" t="shared" si="51" ref="D428:I428">D95</f>
        <v>2420711</v>
      </c>
      <c r="E428" s="160">
        <f t="shared" si="51"/>
        <v>2450711</v>
      </c>
      <c r="F428" s="160">
        <f t="shared" si="51"/>
        <v>2460231</v>
      </c>
      <c r="G428" s="160">
        <f t="shared" si="51"/>
        <v>2460231</v>
      </c>
      <c r="H428" s="160">
        <f t="shared" si="51"/>
        <v>2460231</v>
      </c>
      <c r="I428" s="160">
        <f t="shared" si="51"/>
        <v>2460231</v>
      </c>
      <c r="J428" s="160">
        <f>J95</f>
        <v>2460231</v>
      </c>
    </row>
    <row r="429" spans="2:10" ht="15.75">
      <c r="B429" s="159"/>
      <c r="C429" s="159" t="s">
        <v>312</v>
      </c>
      <c r="D429" s="160">
        <f aca="true" t="shared" si="52" ref="D429:I429">D350</f>
        <v>4585949</v>
      </c>
      <c r="E429" s="160">
        <f t="shared" si="52"/>
        <v>4615949</v>
      </c>
      <c r="F429" s="160">
        <f t="shared" si="52"/>
        <v>4633449</v>
      </c>
      <c r="G429" s="160">
        <f t="shared" si="52"/>
        <v>4639449</v>
      </c>
      <c r="H429" s="160">
        <f t="shared" si="52"/>
        <v>4639449</v>
      </c>
      <c r="I429" s="160">
        <f t="shared" si="52"/>
        <v>4643449</v>
      </c>
      <c r="J429" s="160">
        <f>J350</f>
        <v>4681949</v>
      </c>
    </row>
    <row r="430" spans="2:10" ht="15.75">
      <c r="B430" s="159"/>
      <c r="C430" s="159" t="s">
        <v>313</v>
      </c>
      <c r="D430" s="160">
        <f aca="true" t="shared" si="53" ref="D430:I430">D424</f>
        <v>2181075</v>
      </c>
      <c r="E430" s="160">
        <f t="shared" si="53"/>
        <v>2423383</v>
      </c>
      <c r="F430" s="160">
        <f t="shared" si="53"/>
        <v>2424883</v>
      </c>
      <c r="G430" s="160">
        <f t="shared" si="53"/>
        <v>2619683</v>
      </c>
      <c r="H430" s="160">
        <f t="shared" si="53"/>
        <v>2663683</v>
      </c>
      <c r="I430" s="160">
        <f t="shared" si="53"/>
        <v>2678183</v>
      </c>
      <c r="J430" s="160">
        <f>J424</f>
        <v>2650482</v>
      </c>
    </row>
    <row r="431" spans="2:10" ht="15.75">
      <c r="B431" s="161"/>
      <c r="C431" s="159" t="s">
        <v>314</v>
      </c>
      <c r="D431" s="160">
        <f aca="true" t="shared" si="54" ref="D431:J431">D427+D428-D429-D430</f>
        <v>239643</v>
      </c>
      <c r="E431" s="160">
        <f t="shared" si="54"/>
        <v>29685</v>
      </c>
      <c r="F431" s="160">
        <f t="shared" si="54"/>
        <v>50205</v>
      </c>
      <c r="G431" s="160">
        <f t="shared" si="54"/>
        <v>-150595</v>
      </c>
      <c r="H431" s="160">
        <f t="shared" si="54"/>
        <v>-194595</v>
      </c>
      <c r="I431" s="160">
        <f t="shared" si="54"/>
        <v>-213095</v>
      </c>
      <c r="J431" s="160">
        <f t="shared" si="54"/>
        <v>-123894</v>
      </c>
    </row>
    <row r="432" spans="2:10" ht="12.75">
      <c r="B432" s="161"/>
      <c r="C432" s="161"/>
      <c r="D432" s="158"/>
      <c r="E432" s="158"/>
      <c r="F432" s="158"/>
      <c r="G432" s="158"/>
      <c r="H432" s="158"/>
      <c r="I432" s="158"/>
      <c r="J432" s="158"/>
    </row>
    <row r="433" spans="2:10" ht="15.75">
      <c r="B433" s="161"/>
      <c r="C433" s="162"/>
      <c r="D433" s="158"/>
      <c r="E433" s="158"/>
      <c r="F433" s="158"/>
      <c r="G433" s="158"/>
      <c r="H433" s="158"/>
      <c r="I433" s="158"/>
      <c r="J433" s="158"/>
    </row>
    <row r="434" spans="2:5" ht="15.75">
      <c r="B434" s="67"/>
      <c r="C434" s="75"/>
      <c r="D434" s="17"/>
      <c r="E434" s="17"/>
    </row>
    <row r="435" spans="2:10" ht="15.75">
      <c r="B435" s="164" t="s">
        <v>315</v>
      </c>
      <c r="C435" s="165"/>
      <c r="D435" s="166"/>
      <c r="E435" s="166"/>
      <c r="F435" s="166"/>
      <c r="G435" s="166"/>
      <c r="H435" s="166"/>
      <c r="I435" s="166"/>
      <c r="J435" s="166"/>
    </row>
    <row r="436" spans="2:10" ht="12.75">
      <c r="B436" s="167">
        <v>453</v>
      </c>
      <c r="C436" s="165" t="s">
        <v>316</v>
      </c>
      <c r="D436" s="166">
        <v>0</v>
      </c>
      <c r="E436" s="166">
        <v>0</v>
      </c>
      <c r="F436" s="166">
        <v>0</v>
      </c>
      <c r="G436" s="166">
        <v>0</v>
      </c>
      <c r="H436" s="166">
        <v>0</v>
      </c>
      <c r="I436" s="166">
        <v>0</v>
      </c>
      <c r="J436" s="166">
        <v>0</v>
      </c>
    </row>
    <row r="437" spans="2:10" ht="12.75">
      <c r="B437" s="168">
        <v>454</v>
      </c>
      <c r="C437" s="169" t="s">
        <v>317</v>
      </c>
      <c r="D437" s="166">
        <v>520000</v>
      </c>
      <c r="E437" s="166">
        <v>520000</v>
      </c>
      <c r="F437" s="166">
        <v>520000</v>
      </c>
      <c r="G437" s="166">
        <v>520000</v>
      </c>
      <c r="H437" s="166">
        <v>520000</v>
      </c>
      <c r="I437" s="166">
        <v>520000</v>
      </c>
      <c r="J437" s="166">
        <v>520000</v>
      </c>
    </row>
    <row r="438" spans="2:10" ht="12.75">
      <c r="B438" s="168"/>
      <c r="C438" s="169" t="s">
        <v>318</v>
      </c>
      <c r="D438" s="166"/>
      <c r="E438" s="166"/>
      <c r="F438" s="166"/>
      <c r="G438" s="166"/>
      <c r="H438" s="166"/>
      <c r="I438" s="166"/>
      <c r="J438" s="166"/>
    </row>
    <row r="439" spans="2:10" ht="12.75">
      <c r="B439" s="168">
        <v>411005</v>
      </c>
      <c r="C439" s="169" t="s">
        <v>319</v>
      </c>
      <c r="D439" s="166">
        <v>250</v>
      </c>
      <c r="E439" s="166">
        <v>250</v>
      </c>
      <c r="F439" s="166">
        <v>250</v>
      </c>
      <c r="G439" s="166">
        <v>250</v>
      </c>
      <c r="H439" s="166">
        <v>250</v>
      </c>
      <c r="I439" s="166">
        <v>250</v>
      </c>
      <c r="J439" s="166">
        <v>250</v>
      </c>
    </row>
    <row r="440" spans="2:10" ht="12.75">
      <c r="B440" s="168">
        <v>513001</v>
      </c>
      <c r="C440" s="169" t="s">
        <v>320</v>
      </c>
      <c r="D440" s="166"/>
      <c r="E440" s="166"/>
      <c r="F440" s="166"/>
      <c r="G440" s="166"/>
      <c r="H440" s="166"/>
      <c r="I440" s="166"/>
      <c r="J440" s="166"/>
    </row>
    <row r="441" spans="2:10" ht="12.75">
      <c r="B441" s="168">
        <v>513001</v>
      </c>
      <c r="C441" s="169" t="s">
        <v>321</v>
      </c>
      <c r="D441" s="166">
        <v>0</v>
      </c>
      <c r="E441" s="166">
        <v>0</v>
      </c>
      <c r="F441" s="166">
        <v>0</v>
      </c>
      <c r="G441" s="166">
        <v>0</v>
      </c>
      <c r="H441" s="166">
        <v>0</v>
      </c>
      <c r="I441" s="166">
        <v>0</v>
      </c>
      <c r="J441" s="166">
        <v>0</v>
      </c>
    </row>
    <row r="442" spans="2:10" ht="12.75">
      <c r="B442" s="169"/>
      <c r="C442" s="169"/>
      <c r="D442" s="166"/>
      <c r="E442" s="166"/>
      <c r="F442" s="166"/>
      <c r="G442" s="166"/>
      <c r="H442" s="166"/>
      <c r="I442" s="166"/>
      <c r="J442" s="166"/>
    </row>
    <row r="443" spans="2:10" ht="15.75">
      <c r="B443" s="165"/>
      <c r="C443" s="170" t="s">
        <v>322</v>
      </c>
      <c r="D443" s="171">
        <f aca="true" t="shared" si="55" ref="D443:I443">SUM(D436:D441)</f>
        <v>520250</v>
      </c>
      <c r="E443" s="171">
        <f t="shared" si="55"/>
        <v>520250</v>
      </c>
      <c r="F443" s="171">
        <f t="shared" si="55"/>
        <v>520250</v>
      </c>
      <c r="G443" s="171">
        <f t="shared" si="55"/>
        <v>520250</v>
      </c>
      <c r="H443" s="171">
        <f t="shared" si="55"/>
        <v>520250</v>
      </c>
      <c r="I443" s="171">
        <f t="shared" si="55"/>
        <v>520250</v>
      </c>
      <c r="J443" s="171">
        <f>SUM(J436:J441)</f>
        <v>520250</v>
      </c>
    </row>
    <row r="444" spans="2:10" ht="15.75">
      <c r="B444" s="165"/>
      <c r="C444" s="170"/>
      <c r="D444" s="166"/>
      <c r="E444" s="166"/>
      <c r="F444" s="166"/>
      <c r="G444" s="166"/>
      <c r="H444" s="166"/>
      <c r="I444" s="166"/>
      <c r="J444" s="166"/>
    </row>
    <row r="445" spans="2:10" ht="15.75">
      <c r="B445" s="170" t="s">
        <v>323</v>
      </c>
      <c r="C445" s="165"/>
      <c r="D445" s="166"/>
      <c r="E445" s="166"/>
      <c r="F445" s="166"/>
      <c r="G445" s="166"/>
      <c r="H445" s="166"/>
      <c r="I445" s="166"/>
      <c r="J445" s="166"/>
    </row>
    <row r="446" spans="2:10" ht="12.75">
      <c r="B446" s="169">
        <v>813002</v>
      </c>
      <c r="C446" s="165" t="s">
        <v>324</v>
      </c>
      <c r="D446" s="169">
        <v>4000</v>
      </c>
      <c r="E446" s="169">
        <v>4000</v>
      </c>
      <c r="F446" s="169">
        <v>4000</v>
      </c>
      <c r="G446" s="169">
        <v>4000</v>
      </c>
      <c r="H446" s="169">
        <v>4000</v>
      </c>
      <c r="I446" s="169">
        <v>4000</v>
      </c>
      <c r="J446" s="169">
        <v>4000</v>
      </c>
    </row>
    <row r="447" spans="2:10" ht="12.75">
      <c r="B447" s="165">
        <v>821005</v>
      </c>
      <c r="C447" s="165" t="s">
        <v>325</v>
      </c>
      <c r="D447" s="166"/>
      <c r="E447" s="166"/>
      <c r="F447" s="166"/>
      <c r="G447" s="166"/>
      <c r="H447" s="166"/>
      <c r="I447" s="166"/>
      <c r="J447" s="166"/>
    </row>
    <row r="448" spans="2:10" ht="12.75">
      <c r="B448" s="165">
        <v>821005</v>
      </c>
      <c r="C448" s="165" t="s">
        <v>326</v>
      </c>
      <c r="D448" s="166">
        <v>0</v>
      </c>
      <c r="E448" s="166">
        <v>0</v>
      </c>
      <c r="F448" s="166">
        <v>0</v>
      </c>
      <c r="G448" s="166">
        <v>0</v>
      </c>
      <c r="H448" s="166">
        <v>0</v>
      </c>
      <c r="I448" s="166">
        <v>0</v>
      </c>
      <c r="J448" s="166">
        <v>0</v>
      </c>
    </row>
    <row r="449" spans="2:10" ht="12.75">
      <c r="B449" s="169">
        <v>821005</v>
      </c>
      <c r="C449" s="169" t="s">
        <v>327</v>
      </c>
      <c r="D449" s="166">
        <v>8581</v>
      </c>
      <c r="E449" s="166">
        <v>8581</v>
      </c>
      <c r="F449" s="166">
        <v>8581</v>
      </c>
      <c r="G449" s="166">
        <v>8581</v>
      </c>
      <c r="H449" s="166">
        <v>8581</v>
      </c>
      <c r="I449" s="166">
        <v>8581</v>
      </c>
      <c r="J449" s="166">
        <v>8581</v>
      </c>
    </row>
    <row r="450" spans="2:10" ht="15.75">
      <c r="B450" s="165"/>
      <c r="C450" s="172" t="s">
        <v>328</v>
      </c>
      <c r="D450" s="171">
        <f aca="true" t="shared" si="56" ref="D450:J450">SUM(D446:D449)</f>
        <v>12581</v>
      </c>
      <c r="E450" s="171">
        <f t="shared" si="56"/>
        <v>12581</v>
      </c>
      <c r="F450" s="171">
        <f t="shared" si="56"/>
        <v>12581</v>
      </c>
      <c r="G450" s="171">
        <f t="shared" si="56"/>
        <v>12581</v>
      </c>
      <c r="H450" s="171">
        <f t="shared" si="56"/>
        <v>12581</v>
      </c>
      <c r="I450" s="171">
        <f t="shared" si="56"/>
        <v>12581</v>
      </c>
      <c r="J450" s="171">
        <f t="shared" si="56"/>
        <v>12581</v>
      </c>
    </row>
    <row r="451" spans="4:5" ht="12.75">
      <c r="D451" s="17"/>
      <c r="E451" s="17"/>
    </row>
    <row r="452" spans="2:10" ht="15.75">
      <c r="B452" s="161"/>
      <c r="C452" s="173" t="s">
        <v>329</v>
      </c>
      <c r="D452" s="158"/>
      <c r="E452" s="158"/>
      <c r="F452" s="158"/>
      <c r="G452" s="158"/>
      <c r="H452" s="158"/>
      <c r="I452" s="158"/>
      <c r="J452" s="158"/>
    </row>
    <row r="453" spans="2:10" ht="12.75">
      <c r="B453" s="161"/>
      <c r="C453" s="174" t="s">
        <v>330</v>
      </c>
      <c r="D453" s="175">
        <f aca="true" t="shared" si="57" ref="D453:F454">D427</f>
        <v>4585956</v>
      </c>
      <c r="E453" s="175">
        <f t="shared" si="57"/>
        <v>4618306</v>
      </c>
      <c r="F453" s="175">
        <f t="shared" si="57"/>
        <v>4648306</v>
      </c>
      <c r="G453" s="175">
        <f aca="true" t="shared" si="58" ref="G453:I454">G427</f>
        <v>4648306</v>
      </c>
      <c r="H453" s="175">
        <f t="shared" si="58"/>
        <v>4648306</v>
      </c>
      <c r="I453" s="175">
        <f t="shared" si="58"/>
        <v>4648306</v>
      </c>
      <c r="J453" s="175">
        <f>J427</f>
        <v>4748306</v>
      </c>
    </row>
    <row r="454" spans="2:10" ht="12.75">
      <c r="B454" s="176"/>
      <c r="C454" s="174" t="s">
        <v>331</v>
      </c>
      <c r="D454" s="175">
        <f t="shared" si="57"/>
        <v>2420711</v>
      </c>
      <c r="E454" s="175">
        <f t="shared" si="57"/>
        <v>2450711</v>
      </c>
      <c r="F454" s="175">
        <f t="shared" si="57"/>
        <v>2460231</v>
      </c>
      <c r="G454" s="175">
        <f t="shared" si="58"/>
        <v>2460231</v>
      </c>
      <c r="H454" s="175">
        <f t="shared" si="58"/>
        <v>2460231</v>
      </c>
      <c r="I454" s="175">
        <f t="shared" si="58"/>
        <v>2460231</v>
      </c>
      <c r="J454" s="175">
        <f>J428</f>
        <v>2460231</v>
      </c>
    </row>
    <row r="455" spans="2:10" ht="15.75">
      <c r="B455" s="159"/>
      <c r="C455" s="174" t="s">
        <v>332</v>
      </c>
      <c r="D455" s="175">
        <f aca="true" t="shared" si="59" ref="D455:I455">D443</f>
        <v>520250</v>
      </c>
      <c r="E455" s="175">
        <f t="shared" si="59"/>
        <v>520250</v>
      </c>
      <c r="F455" s="175">
        <f t="shared" si="59"/>
        <v>520250</v>
      </c>
      <c r="G455" s="175">
        <f t="shared" si="59"/>
        <v>520250</v>
      </c>
      <c r="H455" s="175">
        <f t="shared" si="59"/>
        <v>520250</v>
      </c>
      <c r="I455" s="175">
        <f t="shared" si="59"/>
        <v>520250</v>
      </c>
      <c r="J455" s="175">
        <f>J443</f>
        <v>520250</v>
      </c>
    </row>
    <row r="456" spans="2:10" ht="15.75">
      <c r="B456" s="161"/>
      <c r="C456" s="173" t="s">
        <v>333</v>
      </c>
      <c r="D456" s="175">
        <f aca="true" t="shared" si="60" ref="D456:J456">SUM(D453:D455)</f>
        <v>7526917</v>
      </c>
      <c r="E456" s="175">
        <f t="shared" si="60"/>
        <v>7589267</v>
      </c>
      <c r="F456" s="175">
        <f t="shared" si="60"/>
        <v>7628787</v>
      </c>
      <c r="G456" s="175">
        <f t="shared" si="60"/>
        <v>7628787</v>
      </c>
      <c r="H456" s="175">
        <f t="shared" si="60"/>
        <v>7628787</v>
      </c>
      <c r="I456" s="175">
        <f t="shared" si="60"/>
        <v>7628787</v>
      </c>
      <c r="J456" s="175">
        <f t="shared" si="60"/>
        <v>7728787</v>
      </c>
    </row>
    <row r="457" spans="2:10" ht="15">
      <c r="B457" s="161"/>
      <c r="C457" s="177"/>
      <c r="D457" s="158"/>
      <c r="E457" s="158"/>
      <c r="F457" s="158"/>
      <c r="G457" s="158"/>
      <c r="H457" s="158"/>
      <c r="I457" s="158"/>
      <c r="J457" s="158"/>
    </row>
    <row r="458" spans="2:10" ht="12.75">
      <c r="B458" s="161"/>
      <c r="C458" s="174" t="s">
        <v>334</v>
      </c>
      <c r="D458" s="175">
        <f aca="true" t="shared" si="61" ref="D458:F459">D429</f>
        <v>4585949</v>
      </c>
      <c r="E458" s="175">
        <f t="shared" si="61"/>
        <v>4615949</v>
      </c>
      <c r="F458" s="175">
        <f t="shared" si="61"/>
        <v>4633449</v>
      </c>
      <c r="G458" s="175">
        <f aca="true" t="shared" si="62" ref="G458:I459">G429</f>
        <v>4639449</v>
      </c>
      <c r="H458" s="175">
        <f t="shared" si="62"/>
        <v>4639449</v>
      </c>
      <c r="I458" s="175">
        <f t="shared" si="62"/>
        <v>4643449</v>
      </c>
      <c r="J458" s="175">
        <f>J429</f>
        <v>4681949</v>
      </c>
    </row>
    <row r="459" spans="2:10" ht="12.75">
      <c r="B459" s="161"/>
      <c r="C459" s="174" t="s">
        <v>335</v>
      </c>
      <c r="D459" s="175">
        <f t="shared" si="61"/>
        <v>2181075</v>
      </c>
      <c r="E459" s="175">
        <f t="shared" si="61"/>
        <v>2423383</v>
      </c>
      <c r="F459" s="175">
        <f t="shared" si="61"/>
        <v>2424883</v>
      </c>
      <c r="G459" s="175">
        <f t="shared" si="62"/>
        <v>2619683</v>
      </c>
      <c r="H459" s="175">
        <f t="shared" si="62"/>
        <v>2663683</v>
      </c>
      <c r="I459" s="175">
        <f t="shared" si="62"/>
        <v>2678183</v>
      </c>
      <c r="J459" s="175">
        <f>J430</f>
        <v>2650482</v>
      </c>
    </row>
    <row r="460" spans="2:10" ht="15.75">
      <c r="B460" s="159"/>
      <c r="C460" s="174" t="s">
        <v>336</v>
      </c>
      <c r="D460" s="175">
        <f aca="true" t="shared" si="63" ref="D460:I460">D450</f>
        <v>12581</v>
      </c>
      <c r="E460" s="175">
        <f t="shared" si="63"/>
        <v>12581</v>
      </c>
      <c r="F460" s="175">
        <f t="shared" si="63"/>
        <v>12581</v>
      </c>
      <c r="G460" s="175">
        <f t="shared" si="63"/>
        <v>12581</v>
      </c>
      <c r="H460" s="175">
        <f t="shared" si="63"/>
        <v>12581</v>
      </c>
      <c r="I460" s="175">
        <f t="shared" si="63"/>
        <v>12581</v>
      </c>
      <c r="J460" s="175">
        <f>J450</f>
        <v>12581</v>
      </c>
    </row>
    <row r="461" spans="2:10" ht="15.75">
      <c r="B461" s="161"/>
      <c r="C461" s="173" t="s">
        <v>337</v>
      </c>
      <c r="D461" s="175">
        <f aca="true" t="shared" si="64" ref="D461:J461">SUM(D458:D460)</f>
        <v>6779605</v>
      </c>
      <c r="E461" s="175">
        <f t="shared" si="64"/>
        <v>7051913</v>
      </c>
      <c r="F461" s="175">
        <f t="shared" si="64"/>
        <v>7070913</v>
      </c>
      <c r="G461" s="175">
        <f t="shared" si="64"/>
        <v>7271713</v>
      </c>
      <c r="H461" s="175">
        <f t="shared" si="64"/>
        <v>7315713</v>
      </c>
      <c r="I461" s="175">
        <f t="shared" si="64"/>
        <v>7334213</v>
      </c>
      <c r="J461" s="175">
        <f t="shared" si="64"/>
        <v>7345012</v>
      </c>
    </row>
    <row r="462" spans="2:10" ht="15.75">
      <c r="B462" s="159"/>
      <c r="C462" s="178"/>
      <c r="D462" s="158"/>
      <c r="E462" s="158"/>
      <c r="F462" s="158"/>
      <c r="G462" s="158"/>
      <c r="H462" s="158"/>
      <c r="I462" s="158"/>
      <c r="J462" s="158"/>
    </row>
    <row r="463" spans="2:10" ht="15.75">
      <c r="B463" s="161"/>
      <c r="C463" s="173" t="s">
        <v>338</v>
      </c>
      <c r="D463" s="160">
        <f aca="true" t="shared" si="65" ref="D463:I463">D456-D461</f>
        <v>747312</v>
      </c>
      <c r="E463" s="160">
        <f t="shared" si="65"/>
        <v>537354</v>
      </c>
      <c r="F463" s="160">
        <f t="shared" si="65"/>
        <v>557874</v>
      </c>
      <c r="G463" s="160">
        <f t="shared" si="65"/>
        <v>357074</v>
      </c>
      <c r="H463" s="160">
        <f t="shared" si="65"/>
        <v>313074</v>
      </c>
      <c r="I463" s="160">
        <f t="shared" si="65"/>
        <v>294574</v>
      </c>
      <c r="J463" s="160">
        <f>J456-J461</f>
        <v>383775</v>
      </c>
    </row>
    <row r="464" spans="2:3" ht="12.75">
      <c r="B464" s="67"/>
      <c r="C464" s="91"/>
    </row>
    <row r="465" spans="2:3" ht="12.75">
      <c r="B465" s="67"/>
      <c r="C465" s="5"/>
    </row>
    <row r="466" spans="2:3" ht="12.75">
      <c r="B466" s="67"/>
      <c r="C466" s="5"/>
    </row>
    <row r="467" spans="2:3" ht="12.75">
      <c r="B467" s="67"/>
      <c r="C467" s="5"/>
    </row>
    <row r="468" spans="2:3" ht="12.75">
      <c r="B468" s="67"/>
      <c r="C468" s="5"/>
    </row>
    <row r="469" spans="2:10" ht="12.75">
      <c r="B469" s="67"/>
      <c r="C469" s="5"/>
      <c r="F469" s="91"/>
      <c r="J469" s="91" t="s">
        <v>339</v>
      </c>
    </row>
    <row r="470" spans="2:10" ht="12.75">
      <c r="B470" s="67"/>
      <c r="C470" s="5"/>
      <c r="F470" s="91"/>
      <c r="J470" s="91" t="s">
        <v>340</v>
      </c>
    </row>
    <row r="471" spans="2:3" ht="12.75">
      <c r="B471" s="67"/>
      <c r="C471" s="5"/>
    </row>
    <row r="472" spans="2:3" ht="12.75">
      <c r="B472" s="67"/>
      <c r="C472" s="5"/>
    </row>
    <row r="473" ht="12.75">
      <c r="C473" s="5" t="s">
        <v>425</v>
      </c>
    </row>
    <row r="475" ht="12.75">
      <c r="C475" s="194" t="s">
        <v>397</v>
      </c>
    </row>
    <row r="476" ht="12.75">
      <c r="C476" s="102" t="s">
        <v>426</v>
      </c>
    </row>
    <row r="477" ht="12.75">
      <c r="C477" s="102" t="s">
        <v>399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L492"/>
  <sheetViews>
    <sheetView zoomScalePageLayoutView="0" workbookViewId="0" topLeftCell="A460">
      <selection activeCell="B2" sqref="B2:K492"/>
    </sheetView>
  </sheetViews>
  <sheetFormatPr defaultColWidth="9.140625" defaultRowHeight="12.75"/>
  <cols>
    <col min="3" max="3" width="62.140625" style="0" customWidth="1"/>
    <col min="4" max="4" width="12.140625" style="0" customWidth="1"/>
    <col min="5" max="5" width="15.7109375" style="0" customWidth="1"/>
    <col min="6" max="6" width="16.28125" style="0" customWidth="1"/>
    <col min="7" max="7" width="17.00390625" style="0" customWidth="1"/>
    <col min="8" max="8" width="15.7109375" style="0" customWidth="1"/>
    <col min="9" max="9" width="14.8515625" style="0" customWidth="1"/>
    <col min="10" max="10" width="14.421875" style="0" customWidth="1"/>
    <col min="11" max="11" width="16.421875" style="0" customWidth="1"/>
  </cols>
  <sheetData>
    <row r="4" ht="12.75">
      <c r="C4" s="102"/>
    </row>
    <row r="9" spans="3:4" s="102" customFormat="1" ht="20.25">
      <c r="C9" s="202" t="s">
        <v>441</v>
      </c>
      <c r="D9" s="201"/>
    </row>
    <row r="10" spans="1:7" ht="12.75">
      <c r="A10" s="102"/>
      <c r="B10" s="197"/>
      <c r="C10" s="198"/>
      <c r="D10" s="102"/>
      <c r="E10" s="102"/>
      <c r="F10" s="102"/>
      <c r="G10" s="102"/>
    </row>
    <row r="12" spans="2:11" ht="18">
      <c r="B12" s="104" t="s">
        <v>0</v>
      </c>
      <c r="C12" s="105"/>
      <c r="D12" s="106" t="s">
        <v>372</v>
      </c>
      <c r="E12" s="193" t="s">
        <v>373</v>
      </c>
      <c r="F12" s="193" t="s">
        <v>386</v>
      </c>
      <c r="G12" s="193" t="s">
        <v>401</v>
      </c>
      <c r="H12" s="199" t="s">
        <v>417</v>
      </c>
      <c r="I12" s="199" t="s">
        <v>419</v>
      </c>
      <c r="J12" s="199" t="s">
        <v>421</v>
      </c>
      <c r="K12" s="199" t="s">
        <v>427</v>
      </c>
    </row>
    <row r="13" spans="2:11" ht="12.75"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2:11" ht="15.75">
      <c r="B14" s="109">
        <v>110</v>
      </c>
      <c r="C14" s="110" t="s">
        <v>1</v>
      </c>
      <c r="D14" s="111">
        <f aca="true" t="shared" si="0" ref="D14:K14">D15</f>
        <v>2585300</v>
      </c>
      <c r="E14" s="111">
        <f t="shared" si="0"/>
        <v>2618300</v>
      </c>
      <c r="F14" s="111">
        <f t="shared" si="0"/>
        <v>2648300</v>
      </c>
      <c r="G14" s="111">
        <f t="shared" si="0"/>
        <v>2648300</v>
      </c>
      <c r="H14" s="111">
        <f t="shared" si="0"/>
        <v>2648300</v>
      </c>
      <c r="I14" s="111">
        <f t="shared" si="0"/>
        <v>2648300</v>
      </c>
      <c r="J14" s="111">
        <f t="shared" si="0"/>
        <v>2748300</v>
      </c>
      <c r="K14" s="111">
        <f t="shared" si="0"/>
        <v>2748300</v>
      </c>
    </row>
    <row r="15" spans="2:11" ht="12.75">
      <c r="B15" s="112">
        <v>111</v>
      </c>
      <c r="C15" s="108" t="s">
        <v>2</v>
      </c>
      <c r="D15" s="108">
        <v>2585300</v>
      </c>
      <c r="E15" s="108">
        <v>2618300</v>
      </c>
      <c r="F15" s="108">
        <v>2648300</v>
      </c>
      <c r="G15" s="108">
        <v>2648300</v>
      </c>
      <c r="H15" s="108">
        <v>2648300</v>
      </c>
      <c r="I15" s="108">
        <v>2648300</v>
      </c>
      <c r="J15" s="108">
        <v>2748300</v>
      </c>
      <c r="K15" s="108">
        <v>2748300</v>
      </c>
    </row>
    <row r="16" spans="2:11" ht="12.75">
      <c r="B16" s="113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2:11" ht="15.75">
      <c r="B17" s="109">
        <v>120</v>
      </c>
      <c r="C17" s="110" t="s">
        <v>3</v>
      </c>
      <c r="D17" s="111">
        <f aca="true" t="shared" si="1" ref="D17:K17">D18</f>
        <v>380000</v>
      </c>
      <c r="E17" s="111">
        <f t="shared" si="1"/>
        <v>380000</v>
      </c>
      <c r="F17" s="111">
        <f t="shared" si="1"/>
        <v>380000</v>
      </c>
      <c r="G17" s="111">
        <f t="shared" si="1"/>
        <v>380000</v>
      </c>
      <c r="H17" s="111">
        <f t="shared" si="1"/>
        <v>380000</v>
      </c>
      <c r="I17" s="111">
        <f t="shared" si="1"/>
        <v>380000</v>
      </c>
      <c r="J17" s="111">
        <f t="shared" si="1"/>
        <v>380000</v>
      </c>
      <c r="K17" s="111">
        <f t="shared" si="1"/>
        <v>380000</v>
      </c>
    </row>
    <row r="18" spans="2:11" ht="12.75">
      <c r="B18" s="113">
        <v>121</v>
      </c>
      <c r="C18" s="108" t="s">
        <v>4</v>
      </c>
      <c r="D18" s="108">
        <v>380000</v>
      </c>
      <c r="E18" s="108">
        <v>380000</v>
      </c>
      <c r="F18" s="108">
        <v>380000</v>
      </c>
      <c r="G18" s="108">
        <v>380000</v>
      </c>
      <c r="H18" s="108">
        <v>380000</v>
      </c>
      <c r="I18" s="108">
        <v>380000</v>
      </c>
      <c r="J18" s="108">
        <v>380000</v>
      </c>
      <c r="K18" s="108">
        <v>380000</v>
      </c>
    </row>
    <row r="19" spans="2:11" ht="12.75">
      <c r="B19" s="113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2:11" ht="15.75">
      <c r="B20" s="109">
        <v>133</v>
      </c>
      <c r="C20" s="110" t="s">
        <v>5</v>
      </c>
      <c r="D20" s="111">
        <f aca="true" t="shared" si="2" ref="D20:J20">SUM(D21:D28)</f>
        <v>270850</v>
      </c>
      <c r="E20" s="111">
        <f t="shared" si="2"/>
        <v>270850</v>
      </c>
      <c r="F20" s="111">
        <f t="shared" si="2"/>
        <v>270850</v>
      </c>
      <c r="G20" s="111">
        <f t="shared" si="2"/>
        <v>270850</v>
      </c>
      <c r="H20" s="111">
        <f t="shared" si="2"/>
        <v>270850</v>
      </c>
      <c r="I20" s="111">
        <f t="shared" si="2"/>
        <v>270850</v>
      </c>
      <c r="J20" s="111">
        <f t="shared" si="2"/>
        <v>270850</v>
      </c>
      <c r="K20" s="111">
        <f>SUM(K21:K28)</f>
        <v>270850</v>
      </c>
    </row>
    <row r="21" spans="2:11" ht="12.75">
      <c r="B21" s="112">
        <v>133001</v>
      </c>
      <c r="C21" s="105" t="s">
        <v>6</v>
      </c>
      <c r="D21" s="108">
        <v>4000</v>
      </c>
      <c r="E21" s="108">
        <v>4000</v>
      </c>
      <c r="F21" s="108">
        <v>4000</v>
      </c>
      <c r="G21" s="108">
        <v>4000</v>
      </c>
      <c r="H21" s="108">
        <v>4000</v>
      </c>
      <c r="I21" s="108">
        <v>4000</v>
      </c>
      <c r="J21" s="108">
        <v>4000</v>
      </c>
      <c r="K21" s="108">
        <v>4000</v>
      </c>
    </row>
    <row r="22" spans="2:11" ht="12.75">
      <c r="B22" s="112">
        <v>133003</v>
      </c>
      <c r="C22" s="105" t="s">
        <v>7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</row>
    <row r="23" spans="2:11" ht="12.75">
      <c r="B23" s="112">
        <v>133004</v>
      </c>
      <c r="C23" s="105" t="s">
        <v>8</v>
      </c>
      <c r="D23" s="108">
        <v>350</v>
      </c>
      <c r="E23" s="108">
        <v>350</v>
      </c>
      <c r="F23" s="108">
        <v>350</v>
      </c>
      <c r="G23" s="108">
        <v>350</v>
      </c>
      <c r="H23" s="108">
        <v>350</v>
      </c>
      <c r="I23" s="108">
        <v>350</v>
      </c>
      <c r="J23" s="108">
        <v>350</v>
      </c>
      <c r="K23" s="108">
        <v>350</v>
      </c>
    </row>
    <row r="24" spans="2:11" ht="12.75">
      <c r="B24" s="113">
        <v>133005</v>
      </c>
      <c r="C24" s="108" t="s">
        <v>9</v>
      </c>
      <c r="D24" s="108">
        <v>1500</v>
      </c>
      <c r="E24" s="108">
        <v>1500</v>
      </c>
      <c r="F24" s="108">
        <v>1500</v>
      </c>
      <c r="G24" s="108">
        <v>1500</v>
      </c>
      <c r="H24" s="108">
        <v>1500</v>
      </c>
      <c r="I24" s="108">
        <v>1500</v>
      </c>
      <c r="J24" s="108">
        <v>1500</v>
      </c>
      <c r="K24" s="108">
        <v>1500</v>
      </c>
    </row>
    <row r="25" spans="2:11" ht="12.75">
      <c r="B25" s="113">
        <v>133006</v>
      </c>
      <c r="C25" s="108" t="s">
        <v>10</v>
      </c>
      <c r="D25" s="108">
        <v>2000</v>
      </c>
      <c r="E25" s="108">
        <v>2000</v>
      </c>
      <c r="F25" s="108">
        <v>2000</v>
      </c>
      <c r="G25" s="108">
        <v>2000</v>
      </c>
      <c r="H25" s="108">
        <v>2000</v>
      </c>
      <c r="I25" s="108">
        <v>2000</v>
      </c>
      <c r="J25" s="108">
        <v>2000</v>
      </c>
      <c r="K25" s="108">
        <v>2000</v>
      </c>
    </row>
    <row r="26" spans="2:11" ht="12.75">
      <c r="B26" s="112">
        <v>133012</v>
      </c>
      <c r="C26" s="105" t="s">
        <v>11</v>
      </c>
      <c r="D26" s="108">
        <v>8000</v>
      </c>
      <c r="E26" s="108">
        <v>8000</v>
      </c>
      <c r="F26" s="108">
        <v>8000</v>
      </c>
      <c r="G26" s="108">
        <v>8000</v>
      </c>
      <c r="H26" s="108">
        <v>8000</v>
      </c>
      <c r="I26" s="108">
        <v>8000</v>
      </c>
      <c r="J26" s="108">
        <v>8000</v>
      </c>
      <c r="K26" s="108">
        <v>8000</v>
      </c>
    </row>
    <row r="27" spans="2:11" ht="12.75">
      <c r="B27" s="112">
        <v>133013</v>
      </c>
      <c r="C27" s="105" t="s">
        <v>12</v>
      </c>
      <c r="D27" s="108">
        <v>90000</v>
      </c>
      <c r="E27" s="108">
        <v>90000</v>
      </c>
      <c r="F27" s="108">
        <v>90000</v>
      </c>
      <c r="G27" s="108">
        <v>90000</v>
      </c>
      <c r="H27" s="108">
        <v>90000</v>
      </c>
      <c r="I27" s="108">
        <v>90000</v>
      </c>
      <c r="J27" s="108">
        <v>90000</v>
      </c>
      <c r="K27" s="108">
        <v>90000</v>
      </c>
    </row>
    <row r="28" spans="2:11" ht="12.75">
      <c r="B28" s="112">
        <v>133013</v>
      </c>
      <c r="C28" s="105" t="s">
        <v>13</v>
      </c>
      <c r="D28" s="108">
        <v>165000</v>
      </c>
      <c r="E28" s="108">
        <v>165000</v>
      </c>
      <c r="F28" s="108">
        <v>165000</v>
      </c>
      <c r="G28" s="108">
        <v>165000</v>
      </c>
      <c r="H28" s="108">
        <v>165000</v>
      </c>
      <c r="I28" s="108">
        <v>165000</v>
      </c>
      <c r="J28" s="108">
        <v>165000</v>
      </c>
      <c r="K28" s="108">
        <v>165000</v>
      </c>
    </row>
    <row r="29" spans="2:11" ht="12.75">
      <c r="B29" s="113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2:11" ht="15.75">
      <c r="B30" s="109">
        <v>210</v>
      </c>
      <c r="C30" s="110" t="s">
        <v>14</v>
      </c>
      <c r="D30" s="111">
        <f aca="true" t="shared" si="3" ref="D30:J30">SUM(D31:D38)</f>
        <v>192318</v>
      </c>
      <c r="E30" s="111">
        <f t="shared" si="3"/>
        <v>190668</v>
      </c>
      <c r="F30" s="111">
        <f t="shared" si="3"/>
        <v>190668</v>
      </c>
      <c r="G30" s="111">
        <f t="shared" si="3"/>
        <v>190668</v>
      </c>
      <c r="H30" s="111">
        <f t="shared" si="3"/>
        <v>190668</v>
      </c>
      <c r="I30" s="111">
        <f t="shared" si="3"/>
        <v>190668</v>
      </c>
      <c r="J30" s="111">
        <f t="shared" si="3"/>
        <v>190668</v>
      </c>
      <c r="K30" s="111">
        <f>SUM(K31:K38)</f>
        <v>190668</v>
      </c>
    </row>
    <row r="31" spans="2:11" ht="12.75">
      <c r="B31" s="113">
        <v>212002</v>
      </c>
      <c r="C31" s="108" t="s">
        <v>15</v>
      </c>
      <c r="D31" s="108">
        <v>7900</v>
      </c>
      <c r="E31" s="108">
        <v>7900</v>
      </c>
      <c r="F31" s="108">
        <v>7900</v>
      </c>
      <c r="G31" s="108">
        <v>7900</v>
      </c>
      <c r="H31" s="108">
        <v>7900</v>
      </c>
      <c r="I31" s="108">
        <v>7900</v>
      </c>
      <c r="J31" s="108">
        <v>7900</v>
      </c>
      <c r="K31" s="108">
        <v>7900</v>
      </c>
    </row>
    <row r="32" spans="2:11" ht="12.75">
      <c r="B32" s="113">
        <v>212003</v>
      </c>
      <c r="C32" s="108" t="s">
        <v>16</v>
      </c>
      <c r="D32" s="108">
        <v>29000</v>
      </c>
      <c r="E32" s="108">
        <v>29000</v>
      </c>
      <c r="F32" s="108">
        <v>29000</v>
      </c>
      <c r="G32" s="108">
        <v>29000</v>
      </c>
      <c r="H32" s="108">
        <v>29000</v>
      </c>
      <c r="I32" s="108">
        <v>29000</v>
      </c>
      <c r="J32" s="108">
        <v>29000</v>
      </c>
      <c r="K32" s="108">
        <v>29000</v>
      </c>
    </row>
    <row r="33" spans="2:11" ht="12.75">
      <c r="B33" s="113">
        <v>212003</v>
      </c>
      <c r="C33" s="108" t="s">
        <v>17</v>
      </c>
      <c r="D33" s="108">
        <v>56000</v>
      </c>
      <c r="E33" s="108">
        <v>56000</v>
      </c>
      <c r="F33" s="108">
        <v>56000</v>
      </c>
      <c r="G33" s="108">
        <v>56000</v>
      </c>
      <c r="H33" s="108">
        <v>56000</v>
      </c>
      <c r="I33" s="108">
        <v>56000</v>
      </c>
      <c r="J33" s="108">
        <v>56000</v>
      </c>
      <c r="K33" s="108">
        <v>56000</v>
      </c>
    </row>
    <row r="34" spans="2:11" ht="12.75">
      <c r="B34" s="113">
        <v>212003</v>
      </c>
      <c r="C34" s="108" t="s">
        <v>18</v>
      </c>
      <c r="D34" s="108">
        <v>49500</v>
      </c>
      <c r="E34" s="108">
        <v>49500</v>
      </c>
      <c r="F34" s="108">
        <v>49500</v>
      </c>
      <c r="G34" s="108">
        <v>49500</v>
      </c>
      <c r="H34" s="108">
        <v>49500</v>
      </c>
      <c r="I34" s="108">
        <v>49500</v>
      </c>
      <c r="J34" s="108">
        <v>49500</v>
      </c>
      <c r="K34" s="108">
        <v>49500</v>
      </c>
    </row>
    <row r="35" spans="2:11" ht="12.75">
      <c r="B35" s="113">
        <v>212003</v>
      </c>
      <c r="C35" s="108" t="s">
        <v>19</v>
      </c>
      <c r="D35" s="108">
        <v>43000</v>
      </c>
      <c r="E35" s="108">
        <v>43000</v>
      </c>
      <c r="F35" s="108">
        <v>43000</v>
      </c>
      <c r="G35" s="108">
        <v>43000</v>
      </c>
      <c r="H35" s="108">
        <v>43000</v>
      </c>
      <c r="I35" s="108">
        <v>43000</v>
      </c>
      <c r="J35" s="108">
        <v>43000</v>
      </c>
      <c r="K35" s="108">
        <v>43000</v>
      </c>
    </row>
    <row r="36" spans="2:11" ht="12.75">
      <c r="B36" s="113" t="s">
        <v>371</v>
      </c>
      <c r="C36" s="108" t="s">
        <v>20</v>
      </c>
      <c r="D36" s="114">
        <v>3268</v>
      </c>
      <c r="E36" s="114">
        <v>3268</v>
      </c>
      <c r="F36" s="114">
        <v>3268</v>
      </c>
      <c r="G36" s="114">
        <v>3268</v>
      </c>
      <c r="H36" s="114">
        <v>3268</v>
      </c>
      <c r="I36" s="114">
        <v>3268</v>
      </c>
      <c r="J36" s="114">
        <v>3268</v>
      </c>
      <c r="K36" s="114">
        <v>3268</v>
      </c>
    </row>
    <row r="37" spans="2:11" ht="12.75">
      <c r="B37" s="113" t="s">
        <v>371</v>
      </c>
      <c r="C37" s="108" t="s">
        <v>21</v>
      </c>
      <c r="D37" s="114">
        <v>3000</v>
      </c>
      <c r="E37" s="114">
        <v>2000</v>
      </c>
      <c r="F37" s="114">
        <v>2000</v>
      </c>
      <c r="G37" s="114">
        <v>2000</v>
      </c>
      <c r="H37" s="114">
        <v>2000</v>
      </c>
      <c r="I37" s="114">
        <v>2000</v>
      </c>
      <c r="J37" s="114">
        <v>2000</v>
      </c>
      <c r="K37" s="114">
        <v>2000</v>
      </c>
    </row>
    <row r="38" spans="2:11" ht="12.75">
      <c r="B38" s="113" t="s">
        <v>371</v>
      </c>
      <c r="C38" s="108" t="s">
        <v>22</v>
      </c>
      <c r="D38" s="114">
        <v>650</v>
      </c>
      <c r="E38" s="114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</row>
    <row r="39" spans="2:11" ht="12.75">
      <c r="B39" s="113"/>
      <c r="C39" s="108"/>
      <c r="D39" s="108"/>
      <c r="E39" s="108"/>
      <c r="F39" s="108"/>
      <c r="G39" s="108"/>
      <c r="H39" s="108"/>
      <c r="I39" s="108"/>
      <c r="J39" s="108"/>
      <c r="K39" s="108"/>
    </row>
    <row r="40" spans="2:11" ht="15.75">
      <c r="B40" s="109">
        <v>220</v>
      </c>
      <c r="C40" s="110" t="s">
        <v>23</v>
      </c>
      <c r="D40" s="111">
        <f aca="true" t="shared" si="4" ref="D40:J40">SUM(D41:D48)</f>
        <v>88460</v>
      </c>
      <c r="E40" s="111">
        <f t="shared" si="4"/>
        <v>88460</v>
      </c>
      <c r="F40" s="111">
        <f t="shared" si="4"/>
        <v>88460</v>
      </c>
      <c r="G40" s="111">
        <f t="shared" si="4"/>
        <v>88460</v>
      </c>
      <c r="H40" s="111">
        <f t="shared" si="4"/>
        <v>88460</v>
      </c>
      <c r="I40" s="111">
        <f t="shared" si="4"/>
        <v>88460</v>
      </c>
      <c r="J40" s="111">
        <f t="shared" si="4"/>
        <v>88460</v>
      </c>
      <c r="K40" s="111">
        <f>SUM(K41:K48)</f>
        <v>88460</v>
      </c>
    </row>
    <row r="41" spans="2:11" ht="12.75">
      <c r="B41" s="113">
        <v>221004</v>
      </c>
      <c r="C41" s="108" t="s">
        <v>24</v>
      </c>
      <c r="D41" s="108">
        <v>51600</v>
      </c>
      <c r="E41" s="108">
        <v>51600</v>
      </c>
      <c r="F41" s="108">
        <v>51600</v>
      </c>
      <c r="G41" s="108">
        <v>51600</v>
      </c>
      <c r="H41" s="108">
        <v>51600</v>
      </c>
      <c r="I41" s="108">
        <v>51600</v>
      </c>
      <c r="J41" s="108">
        <v>51600</v>
      </c>
      <c r="K41" s="108">
        <v>51600</v>
      </c>
    </row>
    <row r="42" spans="2:11" ht="12.75">
      <c r="B42" s="113">
        <v>222003</v>
      </c>
      <c r="C42" s="108" t="s">
        <v>25</v>
      </c>
      <c r="D42" s="108">
        <v>12000</v>
      </c>
      <c r="E42" s="108">
        <v>12000</v>
      </c>
      <c r="F42" s="108">
        <v>12000</v>
      </c>
      <c r="G42" s="108">
        <v>12000</v>
      </c>
      <c r="H42" s="108">
        <v>12000</v>
      </c>
      <c r="I42" s="108">
        <v>12000</v>
      </c>
      <c r="J42" s="108">
        <v>12000</v>
      </c>
      <c r="K42" s="108">
        <v>12000</v>
      </c>
    </row>
    <row r="43" spans="2:11" ht="12.75">
      <c r="B43" s="113">
        <v>223001</v>
      </c>
      <c r="C43" s="108" t="s">
        <v>26</v>
      </c>
      <c r="D43" s="108">
        <v>660</v>
      </c>
      <c r="E43" s="108">
        <v>660</v>
      </c>
      <c r="F43" s="108">
        <v>660</v>
      </c>
      <c r="G43" s="108">
        <v>660</v>
      </c>
      <c r="H43" s="108">
        <v>660</v>
      </c>
      <c r="I43" s="108">
        <v>660</v>
      </c>
      <c r="J43" s="108">
        <v>660</v>
      </c>
      <c r="K43" s="108">
        <v>660</v>
      </c>
    </row>
    <row r="44" spans="2:11" ht="12.75">
      <c r="B44" s="113">
        <v>223001</v>
      </c>
      <c r="C44" s="108" t="s">
        <v>27</v>
      </c>
      <c r="D44" s="108">
        <v>3500</v>
      </c>
      <c r="E44" s="108">
        <v>3500</v>
      </c>
      <c r="F44" s="108">
        <v>3500</v>
      </c>
      <c r="G44" s="108">
        <v>3500</v>
      </c>
      <c r="H44" s="108">
        <v>3500</v>
      </c>
      <c r="I44" s="108">
        <v>3500</v>
      </c>
      <c r="J44" s="108">
        <v>3500</v>
      </c>
      <c r="K44" s="108">
        <v>3500</v>
      </c>
    </row>
    <row r="45" spans="2:11" ht="12.75">
      <c r="B45" s="113"/>
      <c r="C45" s="108" t="s">
        <v>28</v>
      </c>
      <c r="D45" s="108">
        <v>200</v>
      </c>
      <c r="E45" s="108">
        <v>200</v>
      </c>
      <c r="F45" s="108">
        <v>200</v>
      </c>
      <c r="G45" s="108">
        <v>200</v>
      </c>
      <c r="H45" s="108">
        <v>200</v>
      </c>
      <c r="I45" s="108">
        <v>200</v>
      </c>
      <c r="J45" s="108">
        <v>200</v>
      </c>
      <c r="K45" s="108">
        <v>200</v>
      </c>
    </row>
    <row r="46" spans="2:11" ht="12.75">
      <c r="B46" s="113"/>
      <c r="C46" s="108" t="s">
        <v>29</v>
      </c>
      <c r="D46" s="108">
        <v>100</v>
      </c>
      <c r="E46" s="108">
        <v>100</v>
      </c>
      <c r="F46" s="108">
        <v>100</v>
      </c>
      <c r="G46" s="108">
        <v>100</v>
      </c>
      <c r="H46" s="108">
        <v>100</v>
      </c>
      <c r="I46" s="108">
        <v>100</v>
      </c>
      <c r="J46" s="108">
        <v>100</v>
      </c>
      <c r="K46" s="108">
        <v>100</v>
      </c>
    </row>
    <row r="47" spans="2:11" ht="12.75">
      <c r="B47" s="113">
        <v>223002</v>
      </c>
      <c r="C47" s="108" t="s">
        <v>30</v>
      </c>
      <c r="D47" s="108">
        <v>17500</v>
      </c>
      <c r="E47" s="108">
        <v>17500</v>
      </c>
      <c r="F47" s="108">
        <v>17500</v>
      </c>
      <c r="G47" s="108">
        <v>17500</v>
      </c>
      <c r="H47" s="108">
        <v>17500</v>
      </c>
      <c r="I47" s="108">
        <v>17500</v>
      </c>
      <c r="J47" s="108">
        <v>17500</v>
      </c>
      <c r="K47" s="108">
        <v>17500</v>
      </c>
    </row>
    <row r="48" spans="2:11" ht="12.75">
      <c r="B48" s="113">
        <v>229005</v>
      </c>
      <c r="C48" s="108" t="s">
        <v>31</v>
      </c>
      <c r="D48" s="108">
        <v>2900</v>
      </c>
      <c r="E48" s="108">
        <v>2900</v>
      </c>
      <c r="F48" s="108">
        <v>2900</v>
      </c>
      <c r="G48" s="108">
        <v>2900</v>
      </c>
      <c r="H48" s="108">
        <v>2900</v>
      </c>
      <c r="I48" s="108">
        <v>2900</v>
      </c>
      <c r="J48" s="108">
        <v>2900</v>
      </c>
      <c r="K48" s="108">
        <v>2900</v>
      </c>
    </row>
    <row r="49" spans="2:11" ht="12.75">
      <c r="B49" s="113"/>
      <c r="C49" s="108"/>
      <c r="D49" s="108"/>
      <c r="E49" s="108"/>
      <c r="F49" s="108"/>
      <c r="G49" s="108"/>
      <c r="H49" s="108"/>
      <c r="I49" s="108"/>
      <c r="J49" s="108"/>
      <c r="K49" s="108"/>
    </row>
    <row r="50" spans="2:11" ht="15.75">
      <c r="B50" s="109">
        <v>240</v>
      </c>
      <c r="C50" s="110" t="s">
        <v>32</v>
      </c>
      <c r="D50" s="111">
        <f aca="true" t="shared" si="5" ref="D50:K50">D51</f>
        <v>1100</v>
      </c>
      <c r="E50" s="111">
        <f t="shared" si="5"/>
        <v>1100</v>
      </c>
      <c r="F50" s="111">
        <f t="shared" si="5"/>
        <v>1100</v>
      </c>
      <c r="G50" s="111">
        <f t="shared" si="5"/>
        <v>1100</v>
      </c>
      <c r="H50" s="111">
        <f t="shared" si="5"/>
        <v>1100</v>
      </c>
      <c r="I50" s="111">
        <f t="shared" si="5"/>
        <v>1100</v>
      </c>
      <c r="J50" s="111">
        <f t="shared" si="5"/>
        <v>1100</v>
      </c>
      <c r="K50" s="111">
        <f t="shared" si="5"/>
        <v>1100</v>
      </c>
    </row>
    <row r="51" spans="2:11" ht="12.75">
      <c r="B51" s="113">
        <v>243</v>
      </c>
      <c r="C51" s="108" t="s">
        <v>33</v>
      </c>
      <c r="D51" s="108">
        <v>1100</v>
      </c>
      <c r="E51" s="108">
        <v>1100</v>
      </c>
      <c r="F51" s="108">
        <v>1100</v>
      </c>
      <c r="G51" s="108">
        <v>1100</v>
      </c>
      <c r="H51" s="108">
        <v>1100</v>
      </c>
      <c r="I51" s="108">
        <v>1100</v>
      </c>
      <c r="J51" s="108">
        <v>1100</v>
      </c>
      <c r="K51" s="108">
        <v>1100</v>
      </c>
    </row>
    <row r="52" spans="2:11" ht="12.75">
      <c r="B52" s="113"/>
      <c r="C52" s="108"/>
      <c r="D52" s="108"/>
      <c r="E52" s="108"/>
      <c r="F52" s="108"/>
      <c r="G52" s="108"/>
      <c r="H52" s="108"/>
      <c r="I52" s="108"/>
      <c r="J52" s="108"/>
      <c r="K52" s="108"/>
    </row>
    <row r="53" spans="2:11" ht="15.75">
      <c r="B53" s="109">
        <v>290</v>
      </c>
      <c r="C53" s="110" t="s">
        <v>34</v>
      </c>
      <c r="D53" s="111">
        <f aca="true" t="shared" si="6" ref="D53:J53">D54+D56</f>
        <v>20500</v>
      </c>
      <c r="E53" s="111">
        <f t="shared" si="6"/>
        <v>20500</v>
      </c>
      <c r="F53" s="111">
        <f t="shared" si="6"/>
        <v>20500</v>
      </c>
      <c r="G53" s="111">
        <f t="shared" si="6"/>
        <v>20500</v>
      </c>
      <c r="H53" s="111">
        <f t="shared" si="6"/>
        <v>20500</v>
      </c>
      <c r="I53" s="111">
        <f t="shared" si="6"/>
        <v>20500</v>
      </c>
      <c r="J53" s="111">
        <f t="shared" si="6"/>
        <v>20500</v>
      </c>
      <c r="K53" s="111">
        <f>K54+K56</f>
        <v>20500</v>
      </c>
    </row>
    <row r="54" spans="2:11" ht="12.75">
      <c r="B54" s="113">
        <v>292008</v>
      </c>
      <c r="C54" s="108" t="s">
        <v>35</v>
      </c>
      <c r="D54" s="108">
        <v>20000</v>
      </c>
      <c r="E54" s="108">
        <v>20000</v>
      </c>
      <c r="F54" s="108">
        <v>20000</v>
      </c>
      <c r="G54" s="108">
        <v>20000</v>
      </c>
      <c r="H54" s="108">
        <v>20000</v>
      </c>
      <c r="I54" s="108">
        <v>20000</v>
      </c>
      <c r="J54" s="108">
        <v>20000</v>
      </c>
      <c r="K54" s="108">
        <v>20000</v>
      </c>
    </row>
    <row r="55" spans="2:11" ht="12.75">
      <c r="B55" s="113">
        <v>292012</v>
      </c>
      <c r="C55" s="108" t="s">
        <v>36</v>
      </c>
      <c r="D55" s="108">
        <v>0</v>
      </c>
      <c r="E55" s="108">
        <v>0</v>
      </c>
      <c r="F55" s="108">
        <v>0</v>
      </c>
      <c r="G55" s="108">
        <v>0</v>
      </c>
      <c r="H55" s="108">
        <v>0</v>
      </c>
      <c r="I55" s="108">
        <v>0</v>
      </c>
      <c r="J55" s="108">
        <v>0</v>
      </c>
      <c r="K55" s="108">
        <v>0</v>
      </c>
    </row>
    <row r="56" spans="2:11" ht="12.75">
      <c r="B56" s="113">
        <v>292027</v>
      </c>
      <c r="C56" s="108" t="s">
        <v>34</v>
      </c>
      <c r="D56" s="108">
        <v>500</v>
      </c>
      <c r="E56" s="108">
        <v>500</v>
      </c>
      <c r="F56" s="108">
        <v>500</v>
      </c>
      <c r="G56" s="108">
        <v>500</v>
      </c>
      <c r="H56" s="108">
        <v>500</v>
      </c>
      <c r="I56" s="108">
        <v>500</v>
      </c>
      <c r="J56" s="108">
        <v>500</v>
      </c>
      <c r="K56" s="108">
        <v>500</v>
      </c>
    </row>
    <row r="57" spans="2:11" ht="12.75">
      <c r="B57" s="113"/>
      <c r="C57" s="108"/>
      <c r="D57" s="108"/>
      <c r="E57" s="108"/>
      <c r="F57" s="108"/>
      <c r="G57" s="108"/>
      <c r="H57" s="108"/>
      <c r="I57" s="108"/>
      <c r="J57" s="108"/>
      <c r="K57" s="108"/>
    </row>
    <row r="58" spans="2:11" ht="15.75">
      <c r="B58" s="109">
        <v>300</v>
      </c>
      <c r="C58" s="110" t="s">
        <v>37</v>
      </c>
      <c r="D58" s="111">
        <f aca="true" t="shared" si="7" ref="D58:J58">SUM(D59:D81)</f>
        <v>1047428</v>
      </c>
      <c r="E58" s="111">
        <f t="shared" si="7"/>
        <v>1048428</v>
      </c>
      <c r="F58" s="111">
        <f t="shared" si="7"/>
        <v>1048428</v>
      </c>
      <c r="G58" s="111">
        <f t="shared" si="7"/>
        <v>1048428</v>
      </c>
      <c r="H58" s="111">
        <f t="shared" si="7"/>
        <v>1048428</v>
      </c>
      <c r="I58" s="111">
        <f t="shared" si="7"/>
        <v>1048428</v>
      </c>
      <c r="J58" s="111">
        <f t="shared" si="7"/>
        <v>1048428</v>
      </c>
      <c r="K58" s="111">
        <f>SUM(K59:K81)</f>
        <v>1084908</v>
      </c>
    </row>
    <row r="59" spans="2:11" ht="12.75">
      <c r="B59" s="112">
        <v>312001</v>
      </c>
      <c r="C59" s="105" t="s">
        <v>38</v>
      </c>
      <c r="D59" s="108">
        <v>1000</v>
      </c>
      <c r="E59" s="108">
        <v>1000</v>
      </c>
      <c r="F59" s="108">
        <v>1000</v>
      </c>
      <c r="G59" s="108">
        <v>1000</v>
      </c>
      <c r="H59" s="108">
        <v>1000</v>
      </c>
      <c r="I59" s="108">
        <v>1000</v>
      </c>
      <c r="J59" s="108">
        <v>1000</v>
      </c>
      <c r="K59" s="108">
        <v>1000</v>
      </c>
    </row>
    <row r="60" spans="2:11" ht="12.75">
      <c r="B60" s="112">
        <v>312001</v>
      </c>
      <c r="C60" s="105" t="s">
        <v>39</v>
      </c>
      <c r="D60" s="114">
        <v>11000</v>
      </c>
      <c r="E60" s="114">
        <v>11000</v>
      </c>
      <c r="F60" s="114">
        <v>11000</v>
      </c>
      <c r="G60" s="114">
        <v>11000</v>
      </c>
      <c r="H60" s="114">
        <v>11000</v>
      </c>
      <c r="I60" s="114">
        <v>11000</v>
      </c>
      <c r="J60" s="114">
        <v>11000</v>
      </c>
      <c r="K60" s="114">
        <v>11000</v>
      </c>
    </row>
    <row r="61" spans="2:11" ht="12.75">
      <c r="B61" s="112">
        <v>312001</v>
      </c>
      <c r="C61" s="105" t="s">
        <v>40</v>
      </c>
      <c r="D61" s="108">
        <v>420</v>
      </c>
      <c r="E61" s="108">
        <v>420</v>
      </c>
      <c r="F61" s="108">
        <v>420</v>
      </c>
      <c r="G61" s="108">
        <v>420</v>
      </c>
      <c r="H61" s="108">
        <v>420</v>
      </c>
      <c r="I61" s="108">
        <v>420</v>
      </c>
      <c r="J61" s="108">
        <v>420</v>
      </c>
      <c r="K61" s="108">
        <v>420</v>
      </c>
    </row>
    <row r="62" spans="2:11" ht="12.75">
      <c r="B62" s="112">
        <v>312001</v>
      </c>
      <c r="C62" s="105" t="s">
        <v>41</v>
      </c>
      <c r="D62" s="114">
        <v>6015</v>
      </c>
      <c r="E62" s="114">
        <v>6015</v>
      </c>
      <c r="F62" s="114">
        <v>6015</v>
      </c>
      <c r="G62" s="114">
        <v>6015</v>
      </c>
      <c r="H62" s="114">
        <v>6015</v>
      </c>
      <c r="I62" s="114">
        <v>6015</v>
      </c>
      <c r="J62" s="114">
        <v>6015</v>
      </c>
      <c r="K62" s="114">
        <v>6015</v>
      </c>
    </row>
    <row r="63" spans="2:12" ht="12.75">
      <c r="B63" s="112">
        <v>312001</v>
      </c>
      <c r="C63" s="105" t="s">
        <v>428</v>
      </c>
      <c r="D63" s="114">
        <v>0</v>
      </c>
      <c r="E63" s="114">
        <v>0</v>
      </c>
      <c r="F63" s="114">
        <v>0</v>
      </c>
      <c r="G63" s="114">
        <v>0</v>
      </c>
      <c r="H63" s="114">
        <v>0</v>
      </c>
      <c r="I63" s="114">
        <v>0</v>
      </c>
      <c r="J63" s="114">
        <v>0</v>
      </c>
      <c r="K63" s="114">
        <v>22080</v>
      </c>
      <c r="L63" s="114">
        <v>22080</v>
      </c>
    </row>
    <row r="64" spans="2:12" ht="12.75">
      <c r="B64" s="112">
        <v>312001</v>
      </c>
      <c r="C64" s="105" t="s">
        <v>429</v>
      </c>
      <c r="D64" s="114">
        <v>0</v>
      </c>
      <c r="E64" s="114">
        <v>0</v>
      </c>
      <c r="F64" s="114">
        <v>0</v>
      </c>
      <c r="G64" s="114">
        <v>0</v>
      </c>
      <c r="H64" s="114">
        <v>0</v>
      </c>
      <c r="I64" s="114">
        <v>0</v>
      </c>
      <c r="J64" s="114">
        <v>0</v>
      </c>
      <c r="K64" s="114">
        <v>14400</v>
      </c>
      <c r="L64" s="114">
        <v>14400</v>
      </c>
    </row>
    <row r="65" spans="2:11" ht="12.75">
      <c r="B65" s="112">
        <v>312001</v>
      </c>
      <c r="C65" s="105" t="s">
        <v>42</v>
      </c>
      <c r="D65" s="114">
        <v>5000</v>
      </c>
      <c r="E65" s="114">
        <v>5000</v>
      </c>
      <c r="F65" s="114">
        <v>5000</v>
      </c>
      <c r="G65" s="114">
        <v>5000</v>
      </c>
      <c r="H65" s="114">
        <v>5000</v>
      </c>
      <c r="I65" s="114">
        <v>5000</v>
      </c>
      <c r="J65" s="114">
        <v>5000</v>
      </c>
      <c r="K65" s="114">
        <v>5000</v>
      </c>
    </row>
    <row r="66" spans="2:11" ht="12.75">
      <c r="B66" s="112">
        <v>312001</v>
      </c>
      <c r="C66" s="105" t="s">
        <v>43</v>
      </c>
      <c r="D66" s="114">
        <v>8795</v>
      </c>
      <c r="E66" s="114">
        <v>8795</v>
      </c>
      <c r="F66" s="114">
        <v>8795</v>
      </c>
      <c r="G66" s="114">
        <v>8795</v>
      </c>
      <c r="H66" s="114">
        <v>8795</v>
      </c>
      <c r="I66" s="114">
        <v>8795</v>
      </c>
      <c r="J66" s="114">
        <v>8795</v>
      </c>
      <c r="K66" s="114">
        <v>8795</v>
      </c>
    </row>
    <row r="67" spans="2:11" ht="12.75">
      <c r="B67" s="112">
        <v>312001</v>
      </c>
      <c r="C67" s="105" t="s">
        <v>44</v>
      </c>
      <c r="D67" s="114">
        <v>5400</v>
      </c>
      <c r="E67" s="114">
        <v>5400</v>
      </c>
      <c r="F67" s="114">
        <v>5400</v>
      </c>
      <c r="G67" s="114">
        <v>5400</v>
      </c>
      <c r="H67" s="114">
        <v>5400</v>
      </c>
      <c r="I67" s="114">
        <v>5400</v>
      </c>
      <c r="J67" s="114">
        <v>5400</v>
      </c>
      <c r="K67" s="114">
        <v>5400</v>
      </c>
    </row>
    <row r="68" spans="2:11" ht="12.75">
      <c r="B68" s="112">
        <v>312001</v>
      </c>
      <c r="C68" s="105" t="s">
        <v>45</v>
      </c>
      <c r="D68" s="108">
        <v>2680</v>
      </c>
      <c r="E68" s="108">
        <v>2680</v>
      </c>
      <c r="F68" s="108">
        <v>2680</v>
      </c>
      <c r="G68" s="108">
        <v>2680</v>
      </c>
      <c r="H68" s="108">
        <v>2680</v>
      </c>
      <c r="I68" s="108">
        <v>2680</v>
      </c>
      <c r="J68" s="108">
        <v>2680</v>
      </c>
      <c r="K68" s="108">
        <v>2680</v>
      </c>
    </row>
    <row r="69" spans="2:11" ht="12.75">
      <c r="B69" s="112">
        <v>312001</v>
      </c>
      <c r="C69" s="105" t="s">
        <v>46</v>
      </c>
      <c r="D69" s="114">
        <v>2400</v>
      </c>
      <c r="E69" s="114">
        <v>2400</v>
      </c>
      <c r="F69" s="114">
        <v>2400</v>
      </c>
      <c r="G69" s="114">
        <v>2400</v>
      </c>
      <c r="H69" s="114">
        <v>2400</v>
      </c>
      <c r="I69" s="114">
        <v>2400</v>
      </c>
      <c r="J69" s="114">
        <v>2400</v>
      </c>
      <c r="K69" s="114">
        <v>2400</v>
      </c>
    </row>
    <row r="70" spans="2:11" ht="12.75">
      <c r="B70" s="112">
        <v>312001</v>
      </c>
      <c r="C70" s="105" t="s">
        <v>47</v>
      </c>
      <c r="D70" s="114">
        <v>880</v>
      </c>
      <c r="E70" s="114">
        <v>880</v>
      </c>
      <c r="F70" s="114">
        <v>880</v>
      </c>
      <c r="G70" s="114">
        <v>880</v>
      </c>
      <c r="H70" s="114">
        <v>880</v>
      </c>
      <c r="I70" s="114">
        <v>880</v>
      </c>
      <c r="J70" s="114">
        <v>880</v>
      </c>
      <c r="K70" s="114">
        <v>880</v>
      </c>
    </row>
    <row r="71" spans="2:11" ht="12.75">
      <c r="B71" s="112">
        <v>312001</v>
      </c>
      <c r="C71" s="105" t="s">
        <v>48</v>
      </c>
      <c r="D71" s="108">
        <v>900</v>
      </c>
      <c r="E71" s="108">
        <v>900</v>
      </c>
      <c r="F71" s="108">
        <v>900</v>
      </c>
      <c r="G71" s="108">
        <v>900</v>
      </c>
      <c r="H71" s="108">
        <v>900</v>
      </c>
      <c r="I71" s="108">
        <v>900</v>
      </c>
      <c r="J71" s="108">
        <v>900</v>
      </c>
      <c r="K71" s="108">
        <v>900</v>
      </c>
    </row>
    <row r="72" spans="2:11" ht="12.75">
      <c r="B72" s="112">
        <v>312001</v>
      </c>
      <c r="C72" s="105" t="s">
        <v>49</v>
      </c>
      <c r="D72" s="114">
        <v>0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  <c r="K72" s="114">
        <v>0</v>
      </c>
    </row>
    <row r="73" spans="2:11" ht="12.75">
      <c r="B73" s="112">
        <v>312001</v>
      </c>
      <c r="C73" s="105" t="s">
        <v>50</v>
      </c>
      <c r="D73" s="114">
        <v>920000</v>
      </c>
      <c r="E73" s="114">
        <v>920000</v>
      </c>
      <c r="F73" s="114">
        <v>920000</v>
      </c>
      <c r="G73" s="114">
        <v>920000</v>
      </c>
      <c r="H73" s="114">
        <v>920000</v>
      </c>
      <c r="I73" s="114">
        <v>920000</v>
      </c>
      <c r="J73" s="114">
        <v>920000</v>
      </c>
      <c r="K73" s="114">
        <v>920000</v>
      </c>
    </row>
    <row r="74" spans="2:11" ht="12.75">
      <c r="B74" s="112">
        <v>312001</v>
      </c>
      <c r="C74" s="105" t="s">
        <v>51</v>
      </c>
      <c r="D74" s="108">
        <v>12300</v>
      </c>
      <c r="E74" s="108">
        <v>12300</v>
      </c>
      <c r="F74" s="108">
        <v>12300</v>
      </c>
      <c r="G74" s="108">
        <v>12300</v>
      </c>
      <c r="H74" s="108">
        <v>12300</v>
      </c>
      <c r="I74" s="108">
        <v>12300</v>
      </c>
      <c r="J74" s="108">
        <v>12300</v>
      </c>
      <c r="K74" s="108">
        <v>12300</v>
      </c>
    </row>
    <row r="75" spans="2:11" ht="12.75">
      <c r="B75" s="112">
        <v>312001</v>
      </c>
      <c r="C75" s="105" t="s">
        <v>52</v>
      </c>
      <c r="D75" s="114">
        <v>1800</v>
      </c>
      <c r="E75" s="114">
        <v>1800</v>
      </c>
      <c r="F75" s="114">
        <v>1800</v>
      </c>
      <c r="G75" s="114">
        <v>1800</v>
      </c>
      <c r="H75" s="114">
        <v>1800</v>
      </c>
      <c r="I75" s="114">
        <v>1800</v>
      </c>
      <c r="J75" s="114">
        <v>1800</v>
      </c>
      <c r="K75" s="114">
        <v>1800</v>
      </c>
    </row>
    <row r="76" spans="2:11" ht="12.75">
      <c r="B76" s="112">
        <v>312001</v>
      </c>
      <c r="C76" s="105" t="s">
        <v>53</v>
      </c>
      <c r="D76" s="108">
        <v>8800</v>
      </c>
      <c r="E76" s="108">
        <v>9800</v>
      </c>
      <c r="F76" s="108">
        <v>9800</v>
      </c>
      <c r="G76" s="108">
        <v>9800</v>
      </c>
      <c r="H76" s="108">
        <v>9800</v>
      </c>
      <c r="I76" s="108">
        <v>9800</v>
      </c>
      <c r="J76" s="108">
        <v>9800</v>
      </c>
      <c r="K76" s="108">
        <v>9800</v>
      </c>
    </row>
    <row r="77" spans="2:11" ht="12.75">
      <c r="B77" s="112">
        <v>312001</v>
      </c>
      <c r="C77" s="105" t="s">
        <v>54</v>
      </c>
      <c r="D77" s="108">
        <v>6500</v>
      </c>
      <c r="E77" s="108">
        <v>6500</v>
      </c>
      <c r="F77" s="108">
        <v>6500</v>
      </c>
      <c r="G77" s="108">
        <v>6500</v>
      </c>
      <c r="H77" s="108">
        <v>6500</v>
      </c>
      <c r="I77" s="108">
        <v>6500</v>
      </c>
      <c r="J77" s="108">
        <v>6500</v>
      </c>
      <c r="K77" s="108">
        <v>6500</v>
      </c>
    </row>
    <row r="78" spans="2:11" ht="12.75">
      <c r="B78" s="112">
        <v>312001</v>
      </c>
      <c r="C78" s="105" t="s">
        <v>55</v>
      </c>
      <c r="D78" s="108">
        <v>21500</v>
      </c>
      <c r="E78" s="108">
        <v>21500</v>
      </c>
      <c r="F78" s="108">
        <v>21500</v>
      </c>
      <c r="G78" s="108">
        <v>21500</v>
      </c>
      <c r="H78" s="108">
        <v>21500</v>
      </c>
      <c r="I78" s="108">
        <v>21500</v>
      </c>
      <c r="J78" s="108">
        <v>21500</v>
      </c>
      <c r="K78" s="108">
        <v>21500</v>
      </c>
    </row>
    <row r="79" spans="2:11" ht="12.75">
      <c r="B79" s="112">
        <v>312001</v>
      </c>
      <c r="C79" s="105" t="s">
        <v>56</v>
      </c>
      <c r="D79" s="108">
        <v>15285</v>
      </c>
      <c r="E79" s="108">
        <v>15285</v>
      </c>
      <c r="F79" s="108">
        <v>15285</v>
      </c>
      <c r="G79" s="108">
        <v>15285</v>
      </c>
      <c r="H79" s="108">
        <v>15285</v>
      </c>
      <c r="I79" s="108">
        <v>15285</v>
      </c>
      <c r="J79" s="108">
        <v>15285</v>
      </c>
      <c r="K79" s="108">
        <v>15285</v>
      </c>
    </row>
    <row r="80" spans="2:11" ht="12.75">
      <c r="B80" s="112">
        <v>312002</v>
      </c>
      <c r="C80" s="105" t="s">
        <v>57</v>
      </c>
      <c r="D80" s="114">
        <v>13500</v>
      </c>
      <c r="E80" s="114">
        <v>13500</v>
      </c>
      <c r="F80" s="114">
        <v>13500</v>
      </c>
      <c r="G80" s="114">
        <v>13500</v>
      </c>
      <c r="H80" s="114">
        <v>13500</v>
      </c>
      <c r="I80" s="114">
        <v>13500</v>
      </c>
      <c r="J80" s="114">
        <v>13500</v>
      </c>
      <c r="K80" s="114">
        <v>13500</v>
      </c>
    </row>
    <row r="81" spans="2:11" ht="12.75">
      <c r="B81" s="112">
        <v>312007</v>
      </c>
      <c r="C81" s="105" t="s">
        <v>58</v>
      </c>
      <c r="D81" s="108">
        <v>3253</v>
      </c>
      <c r="E81" s="108">
        <v>3253</v>
      </c>
      <c r="F81" s="108">
        <v>3253</v>
      </c>
      <c r="G81" s="108">
        <v>3253</v>
      </c>
      <c r="H81" s="108">
        <v>3253</v>
      </c>
      <c r="I81" s="108">
        <v>3253</v>
      </c>
      <c r="J81" s="108">
        <v>3253</v>
      </c>
      <c r="K81" s="108">
        <v>3253</v>
      </c>
    </row>
    <row r="82" spans="2:11" ht="12.75">
      <c r="B82" s="113"/>
      <c r="C82" s="108"/>
      <c r="D82" s="108"/>
      <c r="E82" s="108"/>
      <c r="F82" s="108"/>
      <c r="G82" s="108"/>
      <c r="H82" s="108"/>
      <c r="I82" s="108"/>
      <c r="J82" s="108"/>
      <c r="K82" s="108"/>
    </row>
    <row r="83" spans="2:11" ht="15.75">
      <c r="B83" s="115"/>
      <c r="C83" s="110" t="s">
        <v>59</v>
      </c>
      <c r="D83" s="111">
        <f aca="true" t="shared" si="8" ref="D83:I83">D15+D18+D20+D30+D40+D50+D53+D58</f>
        <v>4585956</v>
      </c>
      <c r="E83" s="111">
        <f t="shared" si="8"/>
        <v>4618306</v>
      </c>
      <c r="F83" s="111">
        <f t="shared" si="8"/>
        <v>4648306</v>
      </c>
      <c r="G83" s="111">
        <f t="shared" si="8"/>
        <v>4648306</v>
      </c>
      <c r="H83" s="111">
        <f t="shared" si="8"/>
        <v>4648306</v>
      </c>
      <c r="I83" s="111">
        <f t="shared" si="8"/>
        <v>4648306</v>
      </c>
      <c r="J83" s="111">
        <f>J15+J18+J20+J30+J40+J50+J53+J58</f>
        <v>4748306</v>
      </c>
      <c r="K83" s="111">
        <f>K15+K18+K20+K30+K40+K50+K53+K58</f>
        <v>4784786</v>
      </c>
    </row>
    <row r="84" spans="2:5" ht="12.75">
      <c r="B84" s="17"/>
      <c r="C84" s="17"/>
      <c r="D84" s="17"/>
      <c r="E84" s="17"/>
    </row>
    <row r="85" spans="2:11" ht="18">
      <c r="B85" s="142" t="s">
        <v>60</v>
      </c>
      <c r="C85" s="142"/>
      <c r="D85" s="143"/>
      <c r="E85" s="143"/>
      <c r="F85" s="143"/>
      <c r="G85" s="143"/>
      <c r="H85" s="143"/>
      <c r="I85" s="143"/>
      <c r="J85" s="143"/>
      <c r="K85" s="143"/>
    </row>
    <row r="86" spans="2:11" ht="12.75">
      <c r="B86" s="144"/>
      <c r="C86" s="145"/>
      <c r="D86" s="143"/>
      <c r="E86" s="143"/>
      <c r="F86" s="143"/>
      <c r="G86" s="143"/>
      <c r="H86" s="143"/>
      <c r="I86" s="143"/>
      <c r="J86" s="143"/>
      <c r="K86" s="143"/>
    </row>
    <row r="87" spans="2:11" ht="15.75">
      <c r="B87" s="146">
        <v>231</v>
      </c>
      <c r="C87" s="147" t="s">
        <v>61</v>
      </c>
      <c r="D87" s="148">
        <v>0</v>
      </c>
      <c r="E87" s="148">
        <v>0</v>
      </c>
      <c r="F87" s="148">
        <v>0</v>
      </c>
      <c r="G87" s="148">
        <v>0</v>
      </c>
      <c r="H87" s="148">
        <v>0</v>
      </c>
      <c r="I87" s="148">
        <v>0</v>
      </c>
      <c r="J87" s="148">
        <v>0</v>
      </c>
      <c r="K87" s="148">
        <f>K88</f>
        <v>15000</v>
      </c>
    </row>
    <row r="88" spans="2:12" s="102" customFormat="1" ht="12.75">
      <c r="B88" s="163" t="s">
        <v>430</v>
      </c>
      <c r="C88" s="154" t="s">
        <v>431</v>
      </c>
      <c r="D88" s="189">
        <v>0</v>
      </c>
      <c r="E88" s="189">
        <v>0</v>
      </c>
      <c r="F88" s="189">
        <v>0</v>
      </c>
      <c r="G88" s="189">
        <v>0</v>
      </c>
      <c r="H88" s="189">
        <v>0</v>
      </c>
      <c r="I88" s="189">
        <v>0</v>
      </c>
      <c r="J88" s="189">
        <v>0</v>
      </c>
      <c r="K88" s="189">
        <v>15000</v>
      </c>
      <c r="L88" s="189">
        <v>15000</v>
      </c>
    </row>
    <row r="89" spans="2:11" ht="12.75">
      <c r="B89" s="149"/>
      <c r="C89" s="143"/>
      <c r="D89" s="143"/>
      <c r="E89" s="143"/>
      <c r="F89" s="143"/>
      <c r="G89" s="143"/>
      <c r="H89" s="143"/>
      <c r="I89" s="143"/>
      <c r="J89" s="143"/>
      <c r="K89" s="143"/>
    </row>
    <row r="90" spans="2:11" ht="15.75">
      <c r="B90" s="150">
        <v>233</v>
      </c>
      <c r="C90" s="147" t="s">
        <v>62</v>
      </c>
      <c r="D90" s="151">
        <f aca="true" t="shared" si="9" ref="D90:K90">D91</f>
        <v>100000</v>
      </c>
      <c r="E90" s="151">
        <f t="shared" si="9"/>
        <v>100000</v>
      </c>
      <c r="F90" s="151">
        <f t="shared" si="9"/>
        <v>100000</v>
      </c>
      <c r="G90" s="151">
        <f t="shared" si="9"/>
        <v>100000</v>
      </c>
      <c r="H90" s="151">
        <f t="shared" si="9"/>
        <v>100000</v>
      </c>
      <c r="I90" s="151">
        <f t="shared" si="9"/>
        <v>100000</v>
      </c>
      <c r="J90" s="151">
        <f t="shared" si="9"/>
        <v>100000</v>
      </c>
      <c r="K90" s="151">
        <f t="shared" si="9"/>
        <v>100000</v>
      </c>
    </row>
    <row r="91" spans="2:11" ht="12.75">
      <c r="B91" s="152">
        <v>233000</v>
      </c>
      <c r="C91" s="144" t="s">
        <v>62</v>
      </c>
      <c r="D91" s="143">
        <v>100000</v>
      </c>
      <c r="E91" s="143">
        <v>100000</v>
      </c>
      <c r="F91" s="143">
        <v>100000</v>
      </c>
      <c r="G91" s="143">
        <v>100000</v>
      </c>
      <c r="H91" s="143">
        <v>100000</v>
      </c>
      <c r="I91" s="143">
        <v>100000</v>
      </c>
      <c r="J91" s="143">
        <v>100000</v>
      </c>
      <c r="K91" s="143">
        <v>100000</v>
      </c>
    </row>
    <row r="92" spans="2:11" ht="12.75">
      <c r="B92" s="152"/>
      <c r="C92" s="144"/>
      <c r="D92" s="143"/>
      <c r="E92" s="143"/>
      <c r="F92" s="143"/>
      <c r="G92" s="143"/>
      <c r="H92" s="143"/>
      <c r="I92" s="143"/>
      <c r="J92" s="143"/>
      <c r="K92" s="143"/>
    </row>
    <row r="93" spans="2:11" ht="15.75">
      <c r="B93" s="150">
        <v>322</v>
      </c>
      <c r="C93" s="147" t="s">
        <v>63</v>
      </c>
      <c r="D93" s="153">
        <f>SUM(D95:D98)</f>
        <v>2320711</v>
      </c>
      <c r="E93" s="153">
        <f aca="true" t="shared" si="10" ref="E93:J93">SUM(E94:E99)</f>
        <v>2350711</v>
      </c>
      <c r="F93" s="153">
        <f t="shared" si="10"/>
        <v>2360231</v>
      </c>
      <c r="G93" s="153">
        <f t="shared" si="10"/>
        <v>2360231</v>
      </c>
      <c r="H93" s="153">
        <f t="shared" si="10"/>
        <v>2360231</v>
      </c>
      <c r="I93" s="153">
        <f t="shared" si="10"/>
        <v>2360231</v>
      </c>
      <c r="J93" s="153">
        <f t="shared" si="10"/>
        <v>2360231</v>
      </c>
      <c r="K93" s="153">
        <f>SUM(K94:K99)</f>
        <v>2360231</v>
      </c>
    </row>
    <row r="94" spans="2:11" ht="12.75">
      <c r="B94" s="163">
        <v>322001</v>
      </c>
      <c r="C94" s="154" t="s">
        <v>387</v>
      </c>
      <c r="D94" s="192">
        <v>0</v>
      </c>
      <c r="E94" s="192">
        <v>0</v>
      </c>
      <c r="F94" s="189">
        <v>9520</v>
      </c>
      <c r="G94" s="189">
        <v>9520</v>
      </c>
      <c r="H94" s="189">
        <v>9520</v>
      </c>
      <c r="I94" s="189">
        <v>9520</v>
      </c>
      <c r="J94" s="189">
        <v>9520</v>
      </c>
      <c r="K94" s="189">
        <v>9520</v>
      </c>
    </row>
    <row r="95" spans="2:11" ht="12.75">
      <c r="B95" s="152">
        <v>322001</v>
      </c>
      <c r="C95" s="144" t="s">
        <v>342</v>
      </c>
      <c r="D95" s="143">
        <v>368124</v>
      </c>
      <c r="E95" s="143">
        <v>368124</v>
      </c>
      <c r="F95" s="143">
        <v>368124</v>
      </c>
      <c r="G95" s="143">
        <v>368124</v>
      </c>
      <c r="H95" s="143">
        <v>368124</v>
      </c>
      <c r="I95" s="143">
        <v>368124</v>
      </c>
      <c r="J95" s="143">
        <v>368124</v>
      </c>
      <c r="K95" s="143">
        <v>368124</v>
      </c>
    </row>
    <row r="96" spans="2:11" ht="12.75">
      <c r="B96" s="152">
        <v>322001</v>
      </c>
      <c r="C96" s="144" t="s">
        <v>64</v>
      </c>
      <c r="D96" s="143">
        <v>1523736</v>
      </c>
      <c r="E96" s="143">
        <v>1523736</v>
      </c>
      <c r="F96" s="143">
        <v>1523736</v>
      </c>
      <c r="G96" s="143">
        <v>1523736</v>
      </c>
      <c r="H96" s="143">
        <v>1523736</v>
      </c>
      <c r="I96" s="143">
        <v>1523736</v>
      </c>
      <c r="J96" s="143">
        <v>1523736</v>
      </c>
      <c r="K96" s="143">
        <v>1523736</v>
      </c>
    </row>
    <row r="97" spans="2:11" ht="12.75">
      <c r="B97" s="152">
        <v>322001</v>
      </c>
      <c r="C97" s="144" t="s">
        <v>65</v>
      </c>
      <c r="D97" s="143">
        <v>268520</v>
      </c>
      <c r="E97" s="143">
        <v>268520</v>
      </c>
      <c r="F97" s="143">
        <v>268520</v>
      </c>
      <c r="G97" s="143">
        <v>268520</v>
      </c>
      <c r="H97" s="143">
        <v>268520</v>
      </c>
      <c r="I97" s="143">
        <v>268520</v>
      </c>
      <c r="J97" s="143">
        <v>268520</v>
      </c>
      <c r="K97" s="143">
        <v>268520</v>
      </c>
    </row>
    <row r="98" spans="2:11" ht="12.75">
      <c r="B98" s="152">
        <v>322001</v>
      </c>
      <c r="C98" s="144" t="s">
        <v>66</v>
      </c>
      <c r="D98" s="143">
        <v>160331</v>
      </c>
      <c r="E98" s="143">
        <v>160331</v>
      </c>
      <c r="F98" s="143">
        <v>160331</v>
      </c>
      <c r="G98" s="143">
        <v>160331</v>
      </c>
      <c r="H98" s="143">
        <v>160331</v>
      </c>
      <c r="I98" s="143">
        <v>160331</v>
      </c>
      <c r="J98" s="143">
        <v>160331</v>
      </c>
      <c r="K98" s="143">
        <v>160331</v>
      </c>
    </row>
    <row r="99" spans="2:11" ht="12.75">
      <c r="B99" s="152">
        <v>322002</v>
      </c>
      <c r="C99" s="144" t="s">
        <v>374</v>
      </c>
      <c r="D99" s="143">
        <v>0</v>
      </c>
      <c r="E99" s="143">
        <v>30000</v>
      </c>
      <c r="F99" s="143">
        <v>30000</v>
      </c>
      <c r="G99" s="143">
        <v>30000</v>
      </c>
      <c r="H99" s="143">
        <v>30000</v>
      </c>
      <c r="I99" s="143">
        <v>30000</v>
      </c>
      <c r="J99" s="143">
        <v>30000</v>
      </c>
      <c r="K99" s="143">
        <v>30000</v>
      </c>
    </row>
    <row r="100" spans="2:11" ht="12.75">
      <c r="B100" s="152"/>
      <c r="C100" s="154"/>
      <c r="D100" s="143"/>
      <c r="E100" s="143"/>
      <c r="F100" s="143"/>
      <c r="G100" s="143"/>
      <c r="H100" s="143"/>
      <c r="I100" s="143"/>
      <c r="J100" s="143"/>
      <c r="K100" s="143"/>
    </row>
    <row r="101" spans="2:11" ht="15.75">
      <c r="B101" s="155"/>
      <c r="C101" s="151" t="s">
        <v>67</v>
      </c>
      <c r="D101" s="156">
        <f aca="true" t="shared" si="11" ref="D101:I101">D87+D90+D93</f>
        <v>2420711</v>
      </c>
      <c r="E101" s="156">
        <f t="shared" si="11"/>
        <v>2450711</v>
      </c>
      <c r="F101" s="156">
        <f t="shared" si="11"/>
        <v>2460231</v>
      </c>
      <c r="G101" s="156">
        <f t="shared" si="11"/>
        <v>2460231</v>
      </c>
      <c r="H101" s="156">
        <f t="shared" si="11"/>
        <v>2460231</v>
      </c>
      <c r="I101" s="156">
        <f t="shared" si="11"/>
        <v>2460231</v>
      </c>
      <c r="J101" s="156">
        <f>J87+J90+J93</f>
        <v>2460231</v>
      </c>
      <c r="K101" s="156">
        <f>K87+K90+K93</f>
        <v>2475231</v>
      </c>
    </row>
    <row r="102" spans="4:5" ht="12.75">
      <c r="D102" s="17"/>
      <c r="E102" s="17"/>
    </row>
    <row r="103" spans="2:11" ht="18">
      <c r="B103" s="104" t="s">
        <v>68</v>
      </c>
      <c r="C103" s="116"/>
      <c r="D103" s="108"/>
      <c r="E103" s="108"/>
      <c r="F103" s="108"/>
      <c r="G103" s="108"/>
      <c r="H103" s="108"/>
      <c r="I103" s="108"/>
      <c r="J103" s="108"/>
      <c r="K103" s="108"/>
    </row>
    <row r="104" spans="2:11" ht="12.75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</row>
    <row r="105" spans="2:11" ht="15.75">
      <c r="B105" s="109" t="s">
        <v>69</v>
      </c>
      <c r="C105" s="110" t="s">
        <v>70</v>
      </c>
      <c r="D105" s="111">
        <f aca="true" t="shared" si="12" ref="D105:J105">SUM(D106:D160)</f>
        <v>732577</v>
      </c>
      <c r="E105" s="111">
        <f t="shared" si="12"/>
        <v>732577</v>
      </c>
      <c r="F105" s="111">
        <f t="shared" si="12"/>
        <v>737177</v>
      </c>
      <c r="G105" s="111">
        <f t="shared" si="12"/>
        <v>737177</v>
      </c>
      <c r="H105" s="111">
        <f t="shared" si="12"/>
        <v>737177</v>
      </c>
      <c r="I105" s="111">
        <f t="shared" si="12"/>
        <v>702177</v>
      </c>
      <c r="J105" s="111">
        <f t="shared" si="12"/>
        <v>702177</v>
      </c>
      <c r="K105" s="111">
        <f>SUM(K106:K160)</f>
        <v>702177</v>
      </c>
    </row>
    <row r="106" spans="2:11" ht="12.75">
      <c r="B106" s="112">
        <v>610000</v>
      </c>
      <c r="C106" s="105" t="s">
        <v>71</v>
      </c>
      <c r="D106" s="108">
        <v>267000</v>
      </c>
      <c r="E106" s="108">
        <v>267000</v>
      </c>
      <c r="F106" s="108">
        <v>267000</v>
      </c>
      <c r="G106" s="108">
        <v>267000</v>
      </c>
      <c r="H106" s="108">
        <v>267000</v>
      </c>
      <c r="I106" s="108">
        <v>267000</v>
      </c>
      <c r="J106" s="108">
        <v>267000</v>
      </c>
      <c r="K106" s="108">
        <v>267000</v>
      </c>
    </row>
    <row r="107" spans="2:11" ht="12.75">
      <c r="B107" s="112">
        <v>620000</v>
      </c>
      <c r="C107" s="105" t="s">
        <v>72</v>
      </c>
      <c r="D107" s="108">
        <v>93450</v>
      </c>
      <c r="E107" s="108">
        <v>93450</v>
      </c>
      <c r="F107" s="108">
        <v>93450</v>
      </c>
      <c r="G107" s="108">
        <v>93450</v>
      </c>
      <c r="H107" s="108">
        <v>93450</v>
      </c>
      <c r="I107" s="108">
        <v>93450</v>
      </c>
      <c r="J107" s="108">
        <v>93450</v>
      </c>
      <c r="K107" s="108">
        <v>93450</v>
      </c>
    </row>
    <row r="108" spans="2:11" ht="12.75">
      <c r="B108" s="112">
        <v>631001</v>
      </c>
      <c r="C108" s="105" t="s">
        <v>73</v>
      </c>
      <c r="D108" s="108">
        <v>900</v>
      </c>
      <c r="E108" s="108">
        <v>900</v>
      </c>
      <c r="F108" s="108">
        <v>900</v>
      </c>
      <c r="G108" s="108">
        <v>900</v>
      </c>
      <c r="H108" s="108">
        <v>900</v>
      </c>
      <c r="I108" s="108">
        <v>900</v>
      </c>
      <c r="J108" s="108">
        <v>900</v>
      </c>
      <c r="K108" s="108">
        <v>900</v>
      </c>
    </row>
    <row r="109" spans="2:11" ht="12.75">
      <c r="B109" s="112">
        <v>631002</v>
      </c>
      <c r="C109" s="105" t="s">
        <v>74</v>
      </c>
      <c r="D109" s="108">
        <v>500</v>
      </c>
      <c r="E109" s="108">
        <v>500</v>
      </c>
      <c r="F109" s="108">
        <v>500</v>
      </c>
      <c r="G109" s="108">
        <v>500</v>
      </c>
      <c r="H109" s="108">
        <v>500</v>
      </c>
      <c r="I109" s="108">
        <v>500</v>
      </c>
      <c r="J109" s="108">
        <v>500</v>
      </c>
      <c r="K109" s="108">
        <v>500</v>
      </c>
    </row>
    <row r="110" spans="2:11" ht="12.75">
      <c r="B110" s="112">
        <v>632001</v>
      </c>
      <c r="C110" s="105" t="s">
        <v>75</v>
      </c>
      <c r="D110" s="108">
        <v>37500</v>
      </c>
      <c r="E110" s="108">
        <v>37500</v>
      </c>
      <c r="F110" s="108">
        <v>37500</v>
      </c>
      <c r="G110" s="108">
        <v>37500</v>
      </c>
      <c r="H110" s="108">
        <v>37500</v>
      </c>
      <c r="I110" s="108">
        <v>37500</v>
      </c>
      <c r="J110" s="108">
        <v>37500</v>
      </c>
      <c r="K110" s="108">
        <v>37500</v>
      </c>
    </row>
    <row r="111" spans="2:11" ht="12.75">
      <c r="B111" s="112">
        <v>632002</v>
      </c>
      <c r="C111" s="105" t="s">
        <v>76</v>
      </c>
      <c r="D111" s="108">
        <v>2500</v>
      </c>
      <c r="E111" s="108">
        <v>2500</v>
      </c>
      <c r="F111" s="108">
        <v>2500</v>
      </c>
      <c r="G111" s="108">
        <v>2500</v>
      </c>
      <c r="H111" s="108">
        <v>2500</v>
      </c>
      <c r="I111" s="108">
        <v>2500</v>
      </c>
      <c r="J111" s="108">
        <v>2500</v>
      </c>
      <c r="K111" s="108">
        <v>2500</v>
      </c>
    </row>
    <row r="112" spans="2:11" ht="12.75">
      <c r="B112" s="112">
        <v>632003</v>
      </c>
      <c r="C112" s="105" t="s">
        <v>77</v>
      </c>
      <c r="D112" s="108">
        <v>21600</v>
      </c>
      <c r="E112" s="108">
        <v>21600</v>
      </c>
      <c r="F112" s="108">
        <v>21600</v>
      </c>
      <c r="G112" s="108">
        <v>21600</v>
      </c>
      <c r="H112" s="108">
        <v>21600</v>
      </c>
      <c r="I112" s="108">
        <v>21600</v>
      </c>
      <c r="J112" s="108">
        <v>21600</v>
      </c>
      <c r="K112" s="108">
        <v>21600</v>
      </c>
    </row>
    <row r="113" spans="2:11" ht="12.75">
      <c r="B113" s="112">
        <v>633001</v>
      </c>
      <c r="C113" s="105" t="s">
        <v>78</v>
      </c>
      <c r="D113" s="108">
        <v>7000</v>
      </c>
      <c r="E113" s="108">
        <v>7000</v>
      </c>
      <c r="F113" s="108">
        <v>7000</v>
      </c>
      <c r="G113" s="108">
        <v>7000</v>
      </c>
      <c r="H113" s="108">
        <v>7000</v>
      </c>
      <c r="I113" s="108">
        <v>7000</v>
      </c>
      <c r="J113" s="108">
        <v>7000</v>
      </c>
      <c r="K113" s="108">
        <v>7000</v>
      </c>
    </row>
    <row r="114" spans="2:11" ht="12.75">
      <c r="B114" s="112">
        <v>633002</v>
      </c>
      <c r="C114" s="105" t="s">
        <v>79</v>
      </c>
      <c r="D114" s="108">
        <v>5000</v>
      </c>
      <c r="E114" s="108">
        <v>5000</v>
      </c>
      <c r="F114" s="108">
        <v>5000</v>
      </c>
      <c r="G114" s="108">
        <v>5000</v>
      </c>
      <c r="H114" s="108">
        <v>5000</v>
      </c>
      <c r="I114" s="108">
        <v>5000</v>
      </c>
      <c r="J114" s="108">
        <v>5000</v>
      </c>
      <c r="K114" s="108">
        <v>5000</v>
      </c>
    </row>
    <row r="115" spans="2:11" ht="12.75">
      <c r="B115" s="112">
        <v>633003</v>
      </c>
      <c r="C115" s="105" t="s">
        <v>80</v>
      </c>
      <c r="D115" s="108">
        <v>100</v>
      </c>
      <c r="E115" s="108">
        <v>100</v>
      </c>
      <c r="F115" s="108">
        <v>100</v>
      </c>
      <c r="G115" s="108">
        <v>100</v>
      </c>
      <c r="H115" s="108">
        <v>100</v>
      </c>
      <c r="I115" s="108">
        <v>100</v>
      </c>
      <c r="J115" s="108">
        <v>100</v>
      </c>
      <c r="K115" s="108">
        <v>100</v>
      </c>
    </row>
    <row r="116" spans="2:11" ht="12.75">
      <c r="B116" s="112">
        <v>633004</v>
      </c>
      <c r="C116" s="105" t="s">
        <v>81</v>
      </c>
      <c r="D116" s="108">
        <v>500</v>
      </c>
      <c r="E116" s="108">
        <v>500</v>
      </c>
      <c r="F116" s="108">
        <v>500</v>
      </c>
      <c r="G116" s="108">
        <v>500</v>
      </c>
      <c r="H116" s="108">
        <v>500</v>
      </c>
      <c r="I116" s="108">
        <v>500</v>
      </c>
      <c r="J116" s="108">
        <v>500</v>
      </c>
      <c r="K116" s="108">
        <v>500</v>
      </c>
    </row>
    <row r="117" spans="2:11" ht="12.75">
      <c r="B117" s="112">
        <v>633006</v>
      </c>
      <c r="C117" s="105" t="s">
        <v>82</v>
      </c>
      <c r="D117" s="108">
        <v>11000</v>
      </c>
      <c r="E117" s="108">
        <v>11000</v>
      </c>
      <c r="F117" s="108">
        <v>11000</v>
      </c>
      <c r="G117" s="108">
        <v>11000</v>
      </c>
      <c r="H117" s="108">
        <v>11000</v>
      </c>
      <c r="I117" s="108">
        <v>11000</v>
      </c>
      <c r="J117" s="108">
        <v>11000</v>
      </c>
      <c r="K117" s="108">
        <v>11000</v>
      </c>
    </row>
    <row r="118" spans="2:11" ht="12.75">
      <c r="B118" s="112">
        <v>633013</v>
      </c>
      <c r="C118" s="105" t="s">
        <v>83</v>
      </c>
      <c r="D118" s="108">
        <v>5900</v>
      </c>
      <c r="E118" s="108">
        <v>5900</v>
      </c>
      <c r="F118" s="108">
        <v>5900</v>
      </c>
      <c r="G118" s="108">
        <v>5900</v>
      </c>
      <c r="H118" s="108">
        <v>5900</v>
      </c>
      <c r="I118" s="108">
        <v>5900</v>
      </c>
      <c r="J118" s="108">
        <v>5900</v>
      </c>
      <c r="K118" s="108">
        <v>5900</v>
      </c>
    </row>
    <row r="119" spans="2:11" ht="12.75">
      <c r="B119" s="112">
        <v>633009</v>
      </c>
      <c r="C119" s="105" t="s">
        <v>84</v>
      </c>
      <c r="D119" s="108">
        <v>2700</v>
      </c>
      <c r="E119" s="108">
        <v>2700</v>
      </c>
      <c r="F119" s="108">
        <v>2700</v>
      </c>
      <c r="G119" s="108">
        <v>2700</v>
      </c>
      <c r="H119" s="108">
        <v>2700</v>
      </c>
      <c r="I119" s="108">
        <v>2700</v>
      </c>
      <c r="J119" s="108">
        <v>2700</v>
      </c>
      <c r="K119" s="108">
        <v>2700</v>
      </c>
    </row>
    <row r="120" spans="2:11" ht="12.75">
      <c r="B120" s="112">
        <v>633016</v>
      </c>
      <c r="C120" s="105" t="s">
        <v>85</v>
      </c>
      <c r="D120" s="108">
        <v>6500</v>
      </c>
      <c r="E120" s="108">
        <v>6500</v>
      </c>
      <c r="F120" s="108">
        <v>6500</v>
      </c>
      <c r="G120" s="108">
        <v>6500</v>
      </c>
      <c r="H120" s="108">
        <v>6500</v>
      </c>
      <c r="I120" s="108">
        <v>6500</v>
      </c>
      <c r="J120" s="108">
        <v>6500</v>
      </c>
      <c r="K120" s="108">
        <v>6500</v>
      </c>
    </row>
    <row r="121" spans="2:11" ht="12.75">
      <c r="B121" s="112">
        <v>633018</v>
      </c>
      <c r="C121" s="105" t="s">
        <v>86</v>
      </c>
      <c r="D121" s="108">
        <v>1000</v>
      </c>
      <c r="E121" s="108">
        <v>1000</v>
      </c>
      <c r="F121" s="108">
        <v>1000</v>
      </c>
      <c r="G121" s="108">
        <v>1000</v>
      </c>
      <c r="H121" s="108">
        <v>1000</v>
      </c>
      <c r="I121" s="108">
        <v>1000</v>
      </c>
      <c r="J121" s="108">
        <v>1000</v>
      </c>
      <c r="K121" s="108">
        <v>1000</v>
      </c>
    </row>
    <row r="122" spans="2:11" ht="12.75">
      <c r="B122" s="112">
        <v>634001</v>
      </c>
      <c r="C122" s="105" t="s">
        <v>87</v>
      </c>
      <c r="D122" s="108">
        <v>8500</v>
      </c>
      <c r="E122" s="108">
        <v>8500</v>
      </c>
      <c r="F122" s="108">
        <v>8500</v>
      </c>
      <c r="G122" s="108">
        <v>8500</v>
      </c>
      <c r="H122" s="108">
        <v>8500</v>
      </c>
      <c r="I122" s="108">
        <v>8500</v>
      </c>
      <c r="J122" s="108">
        <v>8500</v>
      </c>
      <c r="K122" s="108">
        <v>8500</v>
      </c>
    </row>
    <row r="123" spans="2:11" ht="12.75">
      <c r="B123" s="112">
        <v>634002</v>
      </c>
      <c r="C123" s="105" t="s">
        <v>88</v>
      </c>
      <c r="D123" s="108">
        <v>3500</v>
      </c>
      <c r="E123" s="108">
        <v>3500</v>
      </c>
      <c r="F123" s="108">
        <v>3500</v>
      </c>
      <c r="G123" s="108">
        <v>3500</v>
      </c>
      <c r="H123" s="108">
        <v>3500</v>
      </c>
      <c r="I123" s="108">
        <v>3500</v>
      </c>
      <c r="J123" s="108">
        <v>3500</v>
      </c>
      <c r="K123" s="108">
        <v>3500</v>
      </c>
    </row>
    <row r="124" spans="2:11" ht="12.75">
      <c r="B124" s="112">
        <v>634003</v>
      </c>
      <c r="C124" s="105" t="s">
        <v>89</v>
      </c>
      <c r="D124" s="108">
        <v>1500</v>
      </c>
      <c r="E124" s="108">
        <v>1500</v>
      </c>
      <c r="F124" s="108">
        <v>1500</v>
      </c>
      <c r="G124" s="108">
        <v>1500</v>
      </c>
      <c r="H124" s="108">
        <v>1500</v>
      </c>
      <c r="I124" s="108">
        <v>1500</v>
      </c>
      <c r="J124" s="108">
        <v>1500</v>
      </c>
      <c r="K124" s="108">
        <v>1500</v>
      </c>
    </row>
    <row r="125" spans="2:11" ht="12.75">
      <c r="B125" s="112">
        <v>634004</v>
      </c>
      <c r="C125" s="105" t="s">
        <v>90</v>
      </c>
      <c r="D125" s="108">
        <v>200</v>
      </c>
      <c r="E125" s="108">
        <v>200</v>
      </c>
      <c r="F125" s="108">
        <v>200</v>
      </c>
      <c r="G125" s="108">
        <v>200</v>
      </c>
      <c r="H125" s="108">
        <v>200</v>
      </c>
      <c r="I125" s="108">
        <v>200</v>
      </c>
      <c r="J125" s="108">
        <v>200</v>
      </c>
      <c r="K125" s="108">
        <v>200</v>
      </c>
    </row>
    <row r="126" spans="2:11" ht="12.75">
      <c r="B126" s="112">
        <v>634005</v>
      </c>
      <c r="C126" s="105" t="s">
        <v>91</v>
      </c>
      <c r="D126" s="108">
        <v>500</v>
      </c>
      <c r="E126" s="108">
        <v>500</v>
      </c>
      <c r="F126" s="108">
        <v>500</v>
      </c>
      <c r="G126" s="108">
        <v>500</v>
      </c>
      <c r="H126" s="108">
        <v>500</v>
      </c>
      <c r="I126" s="108">
        <v>500</v>
      </c>
      <c r="J126" s="108">
        <v>500</v>
      </c>
      <c r="K126" s="108">
        <v>500</v>
      </c>
    </row>
    <row r="127" spans="2:11" ht="12.75">
      <c r="B127" s="112">
        <v>634006</v>
      </c>
      <c r="C127" s="105" t="s">
        <v>92</v>
      </c>
      <c r="D127" s="108">
        <v>50</v>
      </c>
      <c r="E127" s="108">
        <v>50</v>
      </c>
      <c r="F127" s="108">
        <v>50</v>
      </c>
      <c r="G127" s="108">
        <v>50</v>
      </c>
      <c r="H127" s="108">
        <v>50</v>
      </c>
      <c r="I127" s="108">
        <v>50</v>
      </c>
      <c r="J127" s="108">
        <v>50</v>
      </c>
      <c r="K127" s="108">
        <v>50</v>
      </c>
    </row>
    <row r="128" spans="2:11" ht="12.75">
      <c r="B128" s="112">
        <v>635001</v>
      </c>
      <c r="C128" s="105" t="s">
        <v>93</v>
      </c>
      <c r="D128" s="108">
        <v>150</v>
      </c>
      <c r="E128" s="108">
        <v>150</v>
      </c>
      <c r="F128" s="108">
        <v>150</v>
      </c>
      <c r="G128" s="108">
        <v>150</v>
      </c>
      <c r="H128" s="108">
        <v>150</v>
      </c>
      <c r="I128" s="108">
        <v>150</v>
      </c>
      <c r="J128" s="108">
        <v>150</v>
      </c>
      <c r="K128" s="108">
        <v>150</v>
      </c>
    </row>
    <row r="129" spans="2:11" ht="12.75">
      <c r="B129" s="112">
        <v>635002</v>
      </c>
      <c r="C129" s="105" t="s">
        <v>94</v>
      </c>
      <c r="D129" s="108">
        <v>13000</v>
      </c>
      <c r="E129" s="108">
        <v>13000</v>
      </c>
      <c r="F129" s="108">
        <v>13000</v>
      </c>
      <c r="G129" s="108">
        <v>13000</v>
      </c>
      <c r="H129" s="108">
        <v>13000</v>
      </c>
      <c r="I129" s="108">
        <v>13000</v>
      </c>
      <c r="J129" s="108">
        <v>13000</v>
      </c>
      <c r="K129" s="108">
        <v>13000</v>
      </c>
    </row>
    <row r="130" spans="2:11" ht="12.75">
      <c r="B130" s="112">
        <v>635003</v>
      </c>
      <c r="C130" s="105" t="s">
        <v>95</v>
      </c>
      <c r="D130" s="108">
        <v>50</v>
      </c>
      <c r="E130" s="108">
        <v>50</v>
      </c>
      <c r="F130" s="108">
        <v>50</v>
      </c>
      <c r="G130" s="108">
        <v>50</v>
      </c>
      <c r="H130" s="108">
        <v>50</v>
      </c>
      <c r="I130" s="108">
        <v>50</v>
      </c>
      <c r="J130" s="108">
        <v>50</v>
      </c>
      <c r="K130" s="108">
        <v>50</v>
      </c>
    </row>
    <row r="131" spans="2:11" ht="12.75">
      <c r="B131" s="112">
        <v>635004</v>
      </c>
      <c r="C131" s="105" t="s">
        <v>96</v>
      </c>
      <c r="D131" s="108">
        <v>100</v>
      </c>
      <c r="E131" s="108">
        <v>100</v>
      </c>
      <c r="F131" s="108">
        <v>100</v>
      </c>
      <c r="G131" s="108">
        <v>100</v>
      </c>
      <c r="H131" s="108">
        <v>100</v>
      </c>
      <c r="I131" s="108">
        <v>100</v>
      </c>
      <c r="J131" s="108">
        <v>100</v>
      </c>
      <c r="K131" s="108">
        <v>100</v>
      </c>
    </row>
    <row r="132" spans="2:11" ht="12.75">
      <c r="B132" s="112">
        <v>635005</v>
      </c>
      <c r="C132" s="105" t="s">
        <v>97</v>
      </c>
      <c r="D132" s="108">
        <v>66</v>
      </c>
      <c r="E132" s="108">
        <v>66</v>
      </c>
      <c r="F132" s="108">
        <v>66</v>
      </c>
      <c r="G132" s="108">
        <v>66</v>
      </c>
      <c r="H132" s="108">
        <v>66</v>
      </c>
      <c r="I132" s="108">
        <v>66</v>
      </c>
      <c r="J132" s="108">
        <v>66</v>
      </c>
      <c r="K132" s="108">
        <v>66</v>
      </c>
    </row>
    <row r="133" spans="2:11" ht="12.75">
      <c r="B133" s="112">
        <v>635006</v>
      </c>
      <c r="C133" s="105" t="s">
        <v>98</v>
      </c>
      <c r="D133" s="108">
        <v>35000</v>
      </c>
      <c r="E133" s="108">
        <v>35000</v>
      </c>
      <c r="F133" s="108">
        <v>35000</v>
      </c>
      <c r="G133" s="108">
        <v>35000</v>
      </c>
      <c r="H133" s="108">
        <v>35000</v>
      </c>
      <c r="I133" s="108">
        <v>0</v>
      </c>
      <c r="J133" s="108">
        <v>0</v>
      </c>
      <c r="K133" s="108">
        <v>0</v>
      </c>
    </row>
    <row r="134" spans="2:11" ht="12.75">
      <c r="B134" s="112">
        <v>635006</v>
      </c>
      <c r="C134" s="105" t="s">
        <v>414</v>
      </c>
      <c r="D134" s="108">
        <v>1000</v>
      </c>
      <c r="E134" s="108">
        <v>1000</v>
      </c>
      <c r="F134" s="108">
        <v>1000</v>
      </c>
      <c r="G134" s="108">
        <v>1000</v>
      </c>
      <c r="H134" s="108">
        <v>1000</v>
      </c>
      <c r="I134" s="108">
        <v>1000</v>
      </c>
      <c r="J134" s="108">
        <v>1000</v>
      </c>
      <c r="K134" s="108">
        <v>1000</v>
      </c>
    </row>
    <row r="135" spans="2:11" ht="12.75">
      <c r="B135" s="112">
        <v>636001</v>
      </c>
      <c r="C135" s="105" t="s">
        <v>100</v>
      </c>
      <c r="D135" s="108">
        <v>4200</v>
      </c>
      <c r="E135" s="108">
        <v>4200</v>
      </c>
      <c r="F135" s="108">
        <v>4200</v>
      </c>
      <c r="G135" s="108">
        <v>4200</v>
      </c>
      <c r="H135" s="108">
        <v>4200</v>
      </c>
      <c r="I135" s="108">
        <v>4200</v>
      </c>
      <c r="J135" s="108">
        <v>4200</v>
      </c>
      <c r="K135" s="108">
        <v>4200</v>
      </c>
    </row>
    <row r="136" spans="2:11" ht="12.75">
      <c r="B136" s="112">
        <v>636007</v>
      </c>
      <c r="C136" s="105" t="s">
        <v>101</v>
      </c>
      <c r="D136" s="108">
        <v>1920</v>
      </c>
      <c r="E136" s="108">
        <v>1920</v>
      </c>
      <c r="F136" s="108">
        <v>1920</v>
      </c>
      <c r="G136" s="108">
        <v>1920</v>
      </c>
      <c r="H136" s="108">
        <v>1920</v>
      </c>
      <c r="I136" s="108">
        <v>1920</v>
      </c>
      <c r="J136" s="108">
        <v>1920</v>
      </c>
      <c r="K136" s="108">
        <v>1920</v>
      </c>
    </row>
    <row r="137" spans="2:11" ht="12.75">
      <c r="B137" s="112">
        <v>637001</v>
      </c>
      <c r="C137" s="105" t="s">
        <v>102</v>
      </c>
      <c r="D137" s="108">
        <v>1400</v>
      </c>
      <c r="E137" s="108">
        <v>1400</v>
      </c>
      <c r="F137" s="108">
        <v>1400</v>
      </c>
      <c r="G137" s="108">
        <v>1400</v>
      </c>
      <c r="H137" s="108">
        <v>1400</v>
      </c>
      <c r="I137" s="108">
        <v>1400</v>
      </c>
      <c r="J137" s="108">
        <v>1400</v>
      </c>
      <c r="K137" s="108">
        <v>1400</v>
      </c>
    </row>
    <row r="138" spans="2:11" ht="12.75">
      <c r="B138" s="112">
        <v>637002</v>
      </c>
      <c r="C138" s="105" t="s">
        <v>103</v>
      </c>
      <c r="D138" s="108">
        <v>1000</v>
      </c>
      <c r="E138" s="108">
        <v>1000</v>
      </c>
      <c r="F138" s="108">
        <v>1000</v>
      </c>
      <c r="G138" s="108">
        <v>1000</v>
      </c>
      <c r="H138" s="108">
        <v>1000</v>
      </c>
      <c r="I138" s="108">
        <v>1000</v>
      </c>
      <c r="J138" s="108">
        <v>1000</v>
      </c>
      <c r="K138" s="108">
        <v>1000</v>
      </c>
    </row>
    <row r="139" spans="2:11" ht="12.75">
      <c r="B139" s="112">
        <v>637003</v>
      </c>
      <c r="C139" s="105" t="s">
        <v>104</v>
      </c>
      <c r="D139" s="108">
        <v>20000</v>
      </c>
      <c r="E139" s="108">
        <v>20000</v>
      </c>
      <c r="F139" s="108">
        <v>16500</v>
      </c>
      <c r="G139" s="108">
        <v>16500</v>
      </c>
      <c r="H139" s="108">
        <v>16500</v>
      </c>
      <c r="I139" s="108">
        <v>16500</v>
      </c>
      <c r="J139" s="108">
        <v>16500</v>
      </c>
      <c r="K139" s="108">
        <v>16500</v>
      </c>
    </row>
    <row r="140" spans="2:11" ht="12.75">
      <c r="B140" s="112">
        <v>637004</v>
      </c>
      <c r="C140" s="105" t="s">
        <v>105</v>
      </c>
      <c r="D140" s="108">
        <v>9000</v>
      </c>
      <c r="E140" s="108">
        <v>9000</v>
      </c>
      <c r="F140" s="108">
        <v>9000</v>
      </c>
      <c r="G140" s="108">
        <v>9000</v>
      </c>
      <c r="H140" s="108">
        <v>9000</v>
      </c>
      <c r="I140" s="108">
        <v>9000</v>
      </c>
      <c r="J140" s="108">
        <v>9000</v>
      </c>
      <c r="K140" s="108">
        <v>9000</v>
      </c>
    </row>
    <row r="141" spans="2:11" ht="12.75">
      <c r="B141" s="112">
        <v>637005</v>
      </c>
      <c r="C141" s="105" t="s">
        <v>106</v>
      </c>
      <c r="D141" s="108">
        <v>160</v>
      </c>
      <c r="E141" s="108">
        <v>160</v>
      </c>
      <c r="F141" s="108">
        <v>160</v>
      </c>
      <c r="G141" s="108">
        <v>160</v>
      </c>
      <c r="H141" s="108">
        <v>160</v>
      </c>
      <c r="I141" s="108">
        <v>160</v>
      </c>
      <c r="J141" s="108">
        <v>160</v>
      </c>
      <c r="K141" s="108">
        <v>160</v>
      </c>
    </row>
    <row r="142" spans="2:11" ht="12.75">
      <c r="B142" s="112">
        <v>637005</v>
      </c>
      <c r="C142" s="105" t="s">
        <v>388</v>
      </c>
      <c r="D142" s="108">
        <v>0</v>
      </c>
      <c r="E142" s="108">
        <v>0</v>
      </c>
      <c r="F142" s="108">
        <v>5800</v>
      </c>
      <c r="G142" s="108">
        <v>5800</v>
      </c>
      <c r="H142" s="108">
        <v>5800</v>
      </c>
      <c r="I142" s="108">
        <v>5800</v>
      </c>
      <c r="J142" s="108">
        <v>5800</v>
      </c>
      <c r="K142" s="108">
        <v>5800</v>
      </c>
    </row>
    <row r="143" spans="2:11" ht="12.75">
      <c r="B143" s="112">
        <v>637005</v>
      </c>
      <c r="C143" s="105" t="s">
        <v>389</v>
      </c>
      <c r="D143" s="108">
        <v>0</v>
      </c>
      <c r="E143" s="108">
        <v>0</v>
      </c>
      <c r="F143" s="108">
        <v>2300</v>
      </c>
      <c r="G143" s="108">
        <v>2300</v>
      </c>
      <c r="H143" s="108">
        <v>2300</v>
      </c>
      <c r="I143" s="108">
        <v>2300</v>
      </c>
      <c r="J143" s="108">
        <v>2300</v>
      </c>
      <c r="K143" s="108">
        <v>2300</v>
      </c>
    </row>
    <row r="144" spans="2:11" ht="12.75">
      <c r="B144" s="117">
        <v>637005</v>
      </c>
      <c r="C144" s="105" t="s">
        <v>129</v>
      </c>
      <c r="D144" s="118">
        <v>240</v>
      </c>
      <c r="E144" s="118">
        <v>240</v>
      </c>
      <c r="F144" s="118">
        <v>240</v>
      </c>
      <c r="G144" s="118">
        <v>240</v>
      </c>
      <c r="H144" s="118">
        <v>240</v>
      </c>
      <c r="I144" s="118">
        <v>240</v>
      </c>
      <c r="J144" s="118">
        <v>240</v>
      </c>
      <c r="K144" s="118">
        <v>240</v>
      </c>
    </row>
    <row r="145" spans="2:11" ht="12.75">
      <c r="B145" s="112">
        <v>637006</v>
      </c>
      <c r="C145" s="105" t="s">
        <v>107</v>
      </c>
      <c r="D145" s="108">
        <v>166</v>
      </c>
      <c r="E145" s="108">
        <v>166</v>
      </c>
      <c r="F145" s="108">
        <v>166</v>
      </c>
      <c r="G145" s="108">
        <v>166</v>
      </c>
      <c r="H145" s="108">
        <v>166</v>
      </c>
      <c r="I145" s="108">
        <v>166</v>
      </c>
      <c r="J145" s="108">
        <v>166</v>
      </c>
      <c r="K145" s="108">
        <v>166</v>
      </c>
    </row>
    <row r="146" spans="2:11" ht="12.75">
      <c r="B146" s="112">
        <v>637011</v>
      </c>
      <c r="C146" s="105" t="s">
        <v>108</v>
      </c>
      <c r="D146" s="108">
        <v>1000</v>
      </c>
      <c r="E146" s="108">
        <v>1000</v>
      </c>
      <c r="F146" s="108">
        <v>1000</v>
      </c>
      <c r="G146" s="108">
        <v>1000</v>
      </c>
      <c r="H146" s="108">
        <v>1000</v>
      </c>
      <c r="I146" s="108">
        <v>1000</v>
      </c>
      <c r="J146" s="108">
        <v>1000</v>
      </c>
      <c r="K146" s="108">
        <v>1000</v>
      </c>
    </row>
    <row r="147" spans="2:11" ht="12.75">
      <c r="B147" s="117">
        <v>637011</v>
      </c>
      <c r="C147" s="105" t="s">
        <v>350</v>
      </c>
      <c r="D147" s="118">
        <v>3500</v>
      </c>
      <c r="E147" s="118">
        <v>3500</v>
      </c>
      <c r="F147" s="118">
        <v>3500</v>
      </c>
      <c r="G147" s="118">
        <v>3500</v>
      </c>
      <c r="H147" s="118">
        <v>3500</v>
      </c>
      <c r="I147" s="118">
        <v>3500</v>
      </c>
      <c r="J147" s="118">
        <v>3500</v>
      </c>
      <c r="K147" s="118">
        <v>3500</v>
      </c>
    </row>
    <row r="148" spans="2:11" ht="12.75">
      <c r="B148" s="112">
        <v>637012</v>
      </c>
      <c r="C148" s="105" t="s">
        <v>109</v>
      </c>
      <c r="D148" s="108">
        <v>4100</v>
      </c>
      <c r="E148" s="108">
        <v>4100</v>
      </c>
      <c r="F148" s="108">
        <v>4100</v>
      </c>
      <c r="G148" s="108">
        <v>4100</v>
      </c>
      <c r="H148" s="108">
        <v>4100</v>
      </c>
      <c r="I148" s="108">
        <v>4100</v>
      </c>
      <c r="J148" s="108">
        <v>4100</v>
      </c>
      <c r="K148" s="108">
        <v>4100</v>
      </c>
    </row>
    <row r="149" spans="2:11" ht="12.75">
      <c r="B149" s="112">
        <v>637014</v>
      </c>
      <c r="C149" s="105" t="s">
        <v>110</v>
      </c>
      <c r="D149" s="108">
        <v>13000</v>
      </c>
      <c r="E149" s="108">
        <v>13000</v>
      </c>
      <c r="F149" s="108">
        <v>13000</v>
      </c>
      <c r="G149" s="108">
        <v>13000</v>
      </c>
      <c r="H149" s="108">
        <v>13000</v>
      </c>
      <c r="I149" s="108">
        <v>13000</v>
      </c>
      <c r="J149" s="108">
        <v>13000</v>
      </c>
      <c r="K149" s="108">
        <v>13000</v>
      </c>
    </row>
    <row r="150" spans="2:11" ht="12.75">
      <c r="B150" s="112">
        <v>637015</v>
      </c>
      <c r="C150" s="105" t="s">
        <v>111</v>
      </c>
      <c r="D150" s="108">
        <v>15000</v>
      </c>
      <c r="E150" s="108">
        <v>15000</v>
      </c>
      <c r="F150" s="108">
        <v>15000</v>
      </c>
      <c r="G150" s="108">
        <v>15000</v>
      </c>
      <c r="H150" s="108">
        <v>15000</v>
      </c>
      <c r="I150" s="108">
        <v>15000</v>
      </c>
      <c r="J150" s="108">
        <v>15000</v>
      </c>
      <c r="K150" s="108">
        <v>15000</v>
      </c>
    </row>
    <row r="151" spans="2:11" ht="12.75">
      <c r="B151" s="112">
        <v>637016</v>
      </c>
      <c r="C151" s="105" t="s">
        <v>112</v>
      </c>
      <c r="D151" s="108">
        <v>2500</v>
      </c>
      <c r="E151" s="108">
        <v>2500</v>
      </c>
      <c r="F151" s="108">
        <v>2500</v>
      </c>
      <c r="G151" s="108">
        <v>2500</v>
      </c>
      <c r="H151" s="108">
        <v>2500</v>
      </c>
      <c r="I151" s="108">
        <v>2500</v>
      </c>
      <c r="J151" s="108">
        <v>2500</v>
      </c>
      <c r="K151" s="108">
        <v>2500</v>
      </c>
    </row>
    <row r="152" spans="2:11" ht="12.75">
      <c r="B152" s="112">
        <v>637023</v>
      </c>
      <c r="C152" s="105" t="s">
        <v>113</v>
      </c>
      <c r="D152" s="108">
        <v>1000</v>
      </c>
      <c r="E152" s="108">
        <v>1000</v>
      </c>
      <c r="F152" s="108">
        <v>1000</v>
      </c>
      <c r="G152" s="108">
        <v>1000</v>
      </c>
      <c r="H152" s="108">
        <v>1000</v>
      </c>
      <c r="I152" s="108">
        <v>1000</v>
      </c>
      <c r="J152" s="108">
        <v>1000</v>
      </c>
      <c r="K152" s="108">
        <v>1000</v>
      </c>
    </row>
    <row r="153" spans="2:11" ht="12.75">
      <c r="B153" s="112">
        <v>637026</v>
      </c>
      <c r="C153" s="105" t="s">
        <v>114</v>
      </c>
      <c r="D153" s="108">
        <v>6000</v>
      </c>
      <c r="E153" s="108">
        <v>6000</v>
      </c>
      <c r="F153" s="108">
        <v>6000</v>
      </c>
      <c r="G153" s="108">
        <v>6000</v>
      </c>
      <c r="H153" s="108">
        <v>6000</v>
      </c>
      <c r="I153" s="108">
        <v>6000</v>
      </c>
      <c r="J153" s="108">
        <v>6000</v>
      </c>
      <c r="K153" s="108">
        <v>6000</v>
      </c>
    </row>
    <row r="154" spans="2:11" ht="12.75">
      <c r="B154" s="112">
        <v>637027</v>
      </c>
      <c r="C154" s="105" t="s">
        <v>115</v>
      </c>
      <c r="D154" s="108">
        <v>8500</v>
      </c>
      <c r="E154" s="108">
        <v>8500</v>
      </c>
      <c r="F154" s="108">
        <v>8500</v>
      </c>
      <c r="G154" s="108">
        <v>8500</v>
      </c>
      <c r="H154" s="108">
        <v>8500</v>
      </c>
      <c r="I154" s="108">
        <v>8500</v>
      </c>
      <c r="J154" s="108">
        <v>8500</v>
      </c>
      <c r="K154" s="108">
        <v>8500</v>
      </c>
    </row>
    <row r="155" spans="2:11" ht="12.75">
      <c r="B155" s="112">
        <v>637035</v>
      </c>
      <c r="C155" s="105" t="s">
        <v>116</v>
      </c>
      <c r="D155" s="108">
        <v>54000</v>
      </c>
      <c r="E155" s="108">
        <v>54000</v>
      </c>
      <c r="F155" s="108">
        <v>54000</v>
      </c>
      <c r="G155" s="108">
        <v>54000</v>
      </c>
      <c r="H155" s="108">
        <v>54000</v>
      </c>
      <c r="I155" s="108">
        <v>54000</v>
      </c>
      <c r="J155" s="108">
        <v>54000</v>
      </c>
      <c r="K155" s="108">
        <v>54000</v>
      </c>
    </row>
    <row r="156" spans="2:11" ht="12.75">
      <c r="B156" s="112">
        <v>637005</v>
      </c>
      <c r="C156" s="105" t="s">
        <v>117</v>
      </c>
      <c r="D156" s="108">
        <v>54000</v>
      </c>
      <c r="E156" s="108">
        <v>54000</v>
      </c>
      <c r="F156" s="108">
        <v>54000</v>
      </c>
      <c r="G156" s="108">
        <v>54000</v>
      </c>
      <c r="H156" s="108">
        <v>54000</v>
      </c>
      <c r="I156" s="108">
        <v>54000</v>
      </c>
      <c r="J156" s="108">
        <v>54000</v>
      </c>
      <c r="K156" s="108">
        <v>54000</v>
      </c>
    </row>
    <row r="157" spans="2:11" ht="12.75">
      <c r="B157" s="112">
        <v>637035</v>
      </c>
      <c r="C157" s="105" t="s">
        <v>118</v>
      </c>
      <c r="D157" s="108">
        <v>2000</v>
      </c>
      <c r="E157" s="108">
        <v>2000</v>
      </c>
      <c r="F157" s="108">
        <v>2000</v>
      </c>
      <c r="G157" s="108">
        <v>2000</v>
      </c>
      <c r="H157" s="108">
        <v>2000</v>
      </c>
      <c r="I157" s="108">
        <v>2000</v>
      </c>
      <c r="J157" s="108">
        <v>2000</v>
      </c>
      <c r="K157" s="108">
        <v>2000</v>
      </c>
    </row>
    <row r="158" spans="2:11" ht="12.75">
      <c r="B158" s="112">
        <v>641006</v>
      </c>
      <c r="C158" s="105" t="s">
        <v>119</v>
      </c>
      <c r="D158" s="108">
        <v>2425</v>
      </c>
      <c r="E158" s="108">
        <v>2425</v>
      </c>
      <c r="F158" s="108">
        <v>2425</v>
      </c>
      <c r="G158" s="108">
        <v>2425</v>
      </c>
      <c r="H158" s="108">
        <v>2425</v>
      </c>
      <c r="I158" s="108">
        <v>2425</v>
      </c>
      <c r="J158" s="108">
        <v>2425</v>
      </c>
      <c r="K158" s="108">
        <v>2425</v>
      </c>
    </row>
    <row r="159" spans="2:11" ht="12.75">
      <c r="B159" s="112">
        <v>642013</v>
      </c>
      <c r="C159" s="105" t="s">
        <v>120</v>
      </c>
      <c r="D159" s="108">
        <v>0</v>
      </c>
      <c r="E159" s="108">
        <v>0</v>
      </c>
      <c r="F159" s="108">
        <v>0</v>
      </c>
      <c r="G159" s="108">
        <v>0</v>
      </c>
      <c r="H159" s="108">
        <v>0</v>
      </c>
      <c r="I159" s="108">
        <v>0</v>
      </c>
      <c r="J159" s="108">
        <v>0</v>
      </c>
      <c r="K159" s="108">
        <v>0</v>
      </c>
    </row>
    <row r="160" spans="2:11" ht="12.75">
      <c r="B160" s="112">
        <v>642015</v>
      </c>
      <c r="C160" s="105" t="s">
        <v>121</v>
      </c>
      <c r="D160" s="108">
        <v>700</v>
      </c>
      <c r="E160" s="108">
        <v>700</v>
      </c>
      <c r="F160" s="108">
        <v>700</v>
      </c>
      <c r="G160" s="108">
        <v>700</v>
      </c>
      <c r="H160" s="108">
        <v>700</v>
      </c>
      <c r="I160" s="108">
        <v>700</v>
      </c>
      <c r="J160" s="108">
        <v>700</v>
      </c>
      <c r="K160" s="108">
        <v>700</v>
      </c>
    </row>
    <row r="161" spans="2:11" ht="12.75">
      <c r="B161" s="112"/>
      <c r="C161" s="105"/>
      <c r="D161" s="108"/>
      <c r="E161" s="108"/>
      <c r="F161" s="108"/>
      <c r="G161" s="108"/>
      <c r="H161" s="108"/>
      <c r="I161" s="108"/>
      <c r="J161" s="108"/>
      <c r="K161" s="108"/>
    </row>
    <row r="162" spans="2:11" ht="15.75">
      <c r="B162" s="119" t="s">
        <v>122</v>
      </c>
      <c r="C162" s="120" t="s">
        <v>123</v>
      </c>
      <c r="D162" s="111">
        <f aca="true" t="shared" si="13" ref="D162:J162">SUM(D163:D165)</f>
        <v>20400</v>
      </c>
      <c r="E162" s="111">
        <f t="shared" si="13"/>
        <v>20400</v>
      </c>
      <c r="F162" s="111">
        <f t="shared" si="13"/>
        <v>20400</v>
      </c>
      <c r="G162" s="111">
        <f t="shared" si="13"/>
        <v>20400</v>
      </c>
      <c r="H162" s="111">
        <f t="shared" si="13"/>
        <v>20400</v>
      </c>
      <c r="I162" s="111">
        <f t="shared" si="13"/>
        <v>20400</v>
      </c>
      <c r="J162" s="111">
        <f t="shared" si="13"/>
        <v>20400</v>
      </c>
      <c r="K162" s="111">
        <f>SUM(K163:K165)</f>
        <v>20400</v>
      </c>
    </row>
    <row r="163" spans="2:11" ht="12.75">
      <c r="B163" s="121" t="s">
        <v>124</v>
      </c>
      <c r="C163" s="118" t="s">
        <v>125</v>
      </c>
      <c r="D163" s="108">
        <v>14000</v>
      </c>
      <c r="E163" s="108">
        <v>14000</v>
      </c>
      <c r="F163" s="108">
        <v>14000</v>
      </c>
      <c r="G163" s="108">
        <v>14000</v>
      </c>
      <c r="H163" s="108">
        <v>14000</v>
      </c>
      <c r="I163" s="108">
        <v>14000</v>
      </c>
      <c r="J163" s="108">
        <v>14000</v>
      </c>
      <c r="K163" s="108">
        <v>14000</v>
      </c>
    </row>
    <row r="164" spans="2:11" ht="12.75">
      <c r="B164" s="112">
        <v>620000</v>
      </c>
      <c r="C164" s="105" t="s">
        <v>72</v>
      </c>
      <c r="D164" s="108">
        <v>4900</v>
      </c>
      <c r="E164" s="108">
        <v>4900</v>
      </c>
      <c r="F164" s="108">
        <v>4900</v>
      </c>
      <c r="G164" s="108">
        <v>4900</v>
      </c>
      <c r="H164" s="108">
        <v>4900</v>
      </c>
      <c r="I164" s="108">
        <v>4900</v>
      </c>
      <c r="J164" s="108">
        <v>4900</v>
      </c>
      <c r="K164" s="108">
        <v>4900</v>
      </c>
    </row>
    <row r="165" spans="2:11" ht="12.75">
      <c r="B165" s="112">
        <v>630000</v>
      </c>
      <c r="C165" s="105" t="s">
        <v>126</v>
      </c>
      <c r="D165" s="108">
        <v>1500</v>
      </c>
      <c r="E165" s="108">
        <v>1500</v>
      </c>
      <c r="F165" s="108">
        <v>1500</v>
      </c>
      <c r="G165" s="108">
        <v>1500</v>
      </c>
      <c r="H165" s="108">
        <v>1500</v>
      </c>
      <c r="I165" s="108">
        <v>1500</v>
      </c>
      <c r="J165" s="108">
        <v>1500</v>
      </c>
      <c r="K165" s="108">
        <v>1500</v>
      </c>
    </row>
    <row r="166" spans="2:11" ht="12.75">
      <c r="B166" s="113"/>
      <c r="C166" s="108"/>
      <c r="D166" s="108"/>
      <c r="E166" s="108"/>
      <c r="F166" s="108"/>
      <c r="G166" s="108"/>
      <c r="H166" s="108"/>
      <c r="I166" s="108"/>
      <c r="J166" s="108"/>
      <c r="K166" s="108"/>
    </row>
    <row r="167" spans="2:11" ht="15.75">
      <c r="B167" s="122" t="s">
        <v>127</v>
      </c>
      <c r="C167" s="120" t="s">
        <v>128</v>
      </c>
      <c r="D167" s="120">
        <f aca="true" t="shared" si="14" ref="D167:K167">SUM(D168:D168)</f>
        <v>2680</v>
      </c>
      <c r="E167" s="120">
        <f t="shared" si="14"/>
        <v>2680</v>
      </c>
      <c r="F167" s="120">
        <f t="shared" si="14"/>
        <v>2680</v>
      </c>
      <c r="G167" s="120">
        <f t="shared" si="14"/>
        <v>2680</v>
      </c>
      <c r="H167" s="120">
        <f t="shared" si="14"/>
        <v>2680</v>
      </c>
      <c r="I167" s="120">
        <f t="shared" si="14"/>
        <v>2680</v>
      </c>
      <c r="J167" s="120">
        <f t="shared" si="14"/>
        <v>2680</v>
      </c>
      <c r="K167" s="120">
        <f t="shared" si="14"/>
        <v>2680</v>
      </c>
    </row>
    <row r="168" spans="2:11" ht="12.75">
      <c r="B168" s="117" t="s">
        <v>130</v>
      </c>
      <c r="C168" s="118" t="s">
        <v>131</v>
      </c>
      <c r="D168" s="118">
        <v>2680</v>
      </c>
      <c r="E168" s="118">
        <v>2680</v>
      </c>
      <c r="F168" s="118">
        <v>2680</v>
      </c>
      <c r="G168" s="118">
        <v>2680</v>
      </c>
      <c r="H168" s="118">
        <v>2680</v>
      </c>
      <c r="I168" s="118">
        <v>2680</v>
      </c>
      <c r="J168" s="118">
        <v>2680</v>
      </c>
      <c r="K168" s="118">
        <v>2680</v>
      </c>
    </row>
    <row r="169" spans="2:11" ht="12.75">
      <c r="B169" s="117"/>
      <c r="C169" s="118"/>
      <c r="D169" s="118"/>
      <c r="E169" s="118"/>
      <c r="F169" s="118"/>
      <c r="G169" s="118"/>
      <c r="H169" s="118"/>
      <c r="I169" s="118"/>
      <c r="J169" s="118"/>
      <c r="K169" s="118"/>
    </row>
    <row r="170" spans="2:11" ht="15.75">
      <c r="B170" s="109" t="s">
        <v>132</v>
      </c>
      <c r="C170" s="120" t="s">
        <v>133</v>
      </c>
      <c r="D170" s="111">
        <f aca="true" t="shared" si="15" ref="D170:J170">SUM(D171:D173)</f>
        <v>8300</v>
      </c>
      <c r="E170" s="111">
        <f t="shared" si="15"/>
        <v>8300</v>
      </c>
      <c r="F170" s="111">
        <f t="shared" si="15"/>
        <v>8300</v>
      </c>
      <c r="G170" s="111">
        <f t="shared" si="15"/>
        <v>8300</v>
      </c>
      <c r="H170" s="111">
        <f t="shared" si="15"/>
        <v>8300</v>
      </c>
      <c r="I170" s="111">
        <f t="shared" si="15"/>
        <v>8300</v>
      </c>
      <c r="J170" s="111">
        <f t="shared" si="15"/>
        <v>8300</v>
      </c>
      <c r="K170" s="111">
        <f>SUM(K171:K173)</f>
        <v>8300</v>
      </c>
    </row>
    <row r="171" spans="2:11" ht="12.75">
      <c r="B171" s="117">
        <v>637005</v>
      </c>
      <c r="C171" s="118" t="s">
        <v>134</v>
      </c>
      <c r="D171" s="108">
        <v>3000</v>
      </c>
      <c r="E171" s="108">
        <v>3000</v>
      </c>
      <c r="F171" s="108">
        <v>3000</v>
      </c>
      <c r="G171" s="108">
        <v>3000</v>
      </c>
      <c r="H171" s="108">
        <v>3000</v>
      </c>
      <c r="I171" s="108">
        <v>3000</v>
      </c>
      <c r="J171" s="108">
        <v>3000</v>
      </c>
      <c r="K171" s="108">
        <v>3000</v>
      </c>
    </row>
    <row r="172" spans="2:11" ht="12.75">
      <c r="B172" s="112">
        <v>637012</v>
      </c>
      <c r="C172" s="105" t="s">
        <v>135</v>
      </c>
      <c r="D172" s="108">
        <v>4900</v>
      </c>
      <c r="E172" s="108">
        <v>4900</v>
      </c>
      <c r="F172" s="108">
        <v>4900</v>
      </c>
      <c r="G172" s="108">
        <v>4900</v>
      </c>
      <c r="H172" s="108">
        <v>4900</v>
      </c>
      <c r="I172" s="108">
        <v>4900</v>
      </c>
      <c r="J172" s="108">
        <v>4900</v>
      </c>
      <c r="K172" s="108">
        <v>4900</v>
      </c>
    </row>
    <row r="173" spans="2:11" ht="12.75">
      <c r="B173" s="112">
        <v>637035</v>
      </c>
      <c r="C173" s="105" t="s">
        <v>136</v>
      </c>
      <c r="D173" s="108">
        <v>400</v>
      </c>
      <c r="E173" s="108">
        <v>400</v>
      </c>
      <c r="F173" s="108">
        <v>400</v>
      </c>
      <c r="G173" s="108">
        <v>400</v>
      </c>
      <c r="H173" s="108">
        <v>400</v>
      </c>
      <c r="I173" s="108">
        <v>400</v>
      </c>
      <c r="J173" s="108">
        <v>400</v>
      </c>
      <c r="K173" s="108">
        <v>400</v>
      </c>
    </row>
    <row r="174" spans="2:11" ht="12.75">
      <c r="B174" s="112"/>
      <c r="C174" s="105"/>
      <c r="D174" s="108"/>
      <c r="E174" s="108"/>
      <c r="F174" s="108"/>
      <c r="G174" s="108"/>
      <c r="H174" s="108"/>
      <c r="I174" s="108"/>
      <c r="J174" s="108"/>
      <c r="K174" s="108"/>
    </row>
    <row r="175" spans="2:11" ht="15.75">
      <c r="B175" s="109" t="s">
        <v>137</v>
      </c>
      <c r="C175" s="110" t="s">
        <v>138</v>
      </c>
      <c r="D175" s="111">
        <f aca="true" t="shared" si="16" ref="D175:J175">SUM(D176:D178)</f>
        <v>12935</v>
      </c>
      <c r="E175" s="111">
        <f t="shared" si="16"/>
        <v>12935</v>
      </c>
      <c r="F175" s="111">
        <f t="shared" si="16"/>
        <v>12935</v>
      </c>
      <c r="G175" s="111">
        <f t="shared" si="16"/>
        <v>12935</v>
      </c>
      <c r="H175" s="111">
        <f t="shared" si="16"/>
        <v>12935</v>
      </c>
      <c r="I175" s="111">
        <f t="shared" si="16"/>
        <v>12935</v>
      </c>
      <c r="J175" s="111">
        <f t="shared" si="16"/>
        <v>12935</v>
      </c>
      <c r="K175" s="111">
        <f>SUM(K176:K178)</f>
        <v>12935</v>
      </c>
    </row>
    <row r="176" spans="2:11" ht="12.75">
      <c r="B176" s="112">
        <v>610000</v>
      </c>
      <c r="C176" s="105" t="s">
        <v>139</v>
      </c>
      <c r="D176" s="114">
        <v>8795</v>
      </c>
      <c r="E176" s="114">
        <v>8795</v>
      </c>
      <c r="F176" s="114">
        <v>8795</v>
      </c>
      <c r="G176" s="114">
        <v>8795</v>
      </c>
      <c r="H176" s="114">
        <v>8795</v>
      </c>
      <c r="I176" s="114">
        <v>8795</v>
      </c>
      <c r="J176" s="114">
        <v>8795</v>
      </c>
      <c r="K176" s="114">
        <v>8795</v>
      </c>
    </row>
    <row r="177" spans="2:11" ht="12.75">
      <c r="B177" s="112">
        <v>620000</v>
      </c>
      <c r="C177" s="105" t="s">
        <v>72</v>
      </c>
      <c r="D177" s="108">
        <v>3140</v>
      </c>
      <c r="E177" s="108">
        <v>3140</v>
      </c>
      <c r="F177" s="108">
        <v>3140</v>
      </c>
      <c r="G177" s="108">
        <v>3140</v>
      </c>
      <c r="H177" s="108">
        <v>3140</v>
      </c>
      <c r="I177" s="108">
        <v>3140</v>
      </c>
      <c r="J177" s="108">
        <v>3140</v>
      </c>
      <c r="K177" s="108">
        <v>3140</v>
      </c>
    </row>
    <row r="178" spans="2:11" ht="12.75">
      <c r="B178" s="112">
        <v>633000</v>
      </c>
      <c r="C178" s="105" t="s">
        <v>126</v>
      </c>
      <c r="D178" s="108">
        <v>1000</v>
      </c>
      <c r="E178" s="108">
        <v>1000</v>
      </c>
      <c r="F178" s="108">
        <v>1000</v>
      </c>
      <c r="G178" s="108">
        <v>1000</v>
      </c>
      <c r="H178" s="108">
        <v>1000</v>
      </c>
      <c r="I178" s="108">
        <v>1000</v>
      </c>
      <c r="J178" s="108">
        <v>1000</v>
      </c>
      <c r="K178" s="108">
        <v>1000</v>
      </c>
    </row>
    <row r="179" spans="2:11" ht="12.75">
      <c r="B179" s="112"/>
      <c r="C179" s="105"/>
      <c r="D179" s="108"/>
      <c r="E179" s="108"/>
      <c r="F179" s="108"/>
      <c r="G179" s="108"/>
      <c r="H179" s="108"/>
      <c r="I179" s="108"/>
      <c r="J179" s="108"/>
      <c r="K179" s="108"/>
    </row>
    <row r="180" spans="2:11" ht="15.75">
      <c r="B180" s="122" t="s">
        <v>140</v>
      </c>
      <c r="C180" s="120" t="s">
        <v>141</v>
      </c>
      <c r="D180" s="120">
        <f aca="true" t="shared" si="17" ref="D180:K180">D181</f>
        <v>5400</v>
      </c>
      <c r="E180" s="120">
        <f t="shared" si="17"/>
        <v>5400</v>
      </c>
      <c r="F180" s="120">
        <f t="shared" si="17"/>
        <v>5400</v>
      </c>
      <c r="G180" s="120">
        <f t="shared" si="17"/>
        <v>5400</v>
      </c>
      <c r="H180" s="120">
        <f t="shared" si="17"/>
        <v>5400</v>
      </c>
      <c r="I180" s="120">
        <f t="shared" si="17"/>
        <v>5400</v>
      </c>
      <c r="J180" s="120">
        <f t="shared" si="17"/>
        <v>5400</v>
      </c>
      <c r="K180" s="120">
        <f t="shared" si="17"/>
        <v>5400</v>
      </c>
    </row>
    <row r="181" spans="2:11" ht="12.75">
      <c r="B181" s="117" t="s">
        <v>130</v>
      </c>
      <c r="C181" s="118" t="s">
        <v>141</v>
      </c>
      <c r="D181" s="118">
        <v>5400</v>
      </c>
      <c r="E181" s="118">
        <v>5400</v>
      </c>
      <c r="F181" s="118">
        <v>5400</v>
      </c>
      <c r="G181" s="118">
        <v>5400</v>
      </c>
      <c r="H181" s="118">
        <v>5400</v>
      </c>
      <c r="I181" s="118">
        <v>5400</v>
      </c>
      <c r="J181" s="118">
        <v>5400</v>
      </c>
      <c r="K181" s="118">
        <v>5400</v>
      </c>
    </row>
    <row r="182" spans="2:11" ht="12.75">
      <c r="B182" s="112"/>
      <c r="C182" s="105"/>
      <c r="D182" s="108"/>
      <c r="E182" s="108"/>
      <c r="F182" s="108"/>
      <c r="G182" s="108"/>
      <c r="H182" s="108"/>
      <c r="I182" s="108"/>
      <c r="J182" s="108"/>
      <c r="K182" s="108"/>
    </row>
    <row r="183" spans="2:11" ht="15.75">
      <c r="B183" s="109" t="s">
        <v>142</v>
      </c>
      <c r="C183" s="110" t="s">
        <v>143</v>
      </c>
      <c r="D183" s="111">
        <f aca="true" t="shared" si="18" ref="D183:J183">SUM(D184:D189)</f>
        <v>23101</v>
      </c>
      <c r="E183" s="111">
        <f t="shared" si="18"/>
        <v>23101</v>
      </c>
      <c r="F183" s="111">
        <f t="shared" si="18"/>
        <v>23101</v>
      </c>
      <c r="G183" s="111">
        <f t="shared" si="18"/>
        <v>23101</v>
      </c>
      <c r="H183" s="111">
        <f t="shared" si="18"/>
        <v>23101</v>
      </c>
      <c r="I183" s="111">
        <f t="shared" si="18"/>
        <v>23101</v>
      </c>
      <c r="J183" s="111">
        <f t="shared" si="18"/>
        <v>23101</v>
      </c>
      <c r="K183" s="111">
        <f>SUM(K184:K189)</f>
        <v>5101</v>
      </c>
    </row>
    <row r="184" spans="2:11" ht="12.75">
      <c r="B184" s="112">
        <v>651002</v>
      </c>
      <c r="C184" s="105" t="s">
        <v>144</v>
      </c>
      <c r="D184" s="108">
        <v>0</v>
      </c>
      <c r="E184" s="108">
        <v>0</v>
      </c>
      <c r="F184" s="108">
        <v>0</v>
      </c>
      <c r="G184" s="108">
        <v>0</v>
      </c>
      <c r="H184" s="108">
        <v>0</v>
      </c>
      <c r="I184" s="108">
        <v>0</v>
      </c>
      <c r="J184" s="108">
        <v>0</v>
      </c>
      <c r="K184" s="108">
        <v>0</v>
      </c>
    </row>
    <row r="185" spans="2:11" ht="12.75">
      <c r="B185" s="112">
        <v>651002</v>
      </c>
      <c r="C185" s="105" t="s">
        <v>145</v>
      </c>
      <c r="D185" s="108">
        <v>0</v>
      </c>
      <c r="E185" s="108">
        <v>0</v>
      </c>
      <c r="F185" s="108">
        <v>0</v>
      </c>
      <c r="G185" s="108">
        <v>0</v>
      </c>
      <c r="H185" s="108">
        <v>0</v>
      </c>
      <c r="I185" s="108">
        <v>0</v>
      </c>
      <c r="J185" s="108">
        <v>0</v>
      </c>
      <c r="K185" s="108">
        <v>0</v>
      </c>
    </row>
    <row r="186" spans="2:12" ht="12.75">
      <c r="B186" s="112">
        <v>651002</v>
      </c>
      <c r="C186" s="105" t="s">
        <v>146</v>
      </c>
      <c r="D186" s="108">
        <v>3000</v>
      </c>
      <c r="E186" s="108">
        <v>3000</v>
      </c>
      <c r="F186" s="108">
        <v>3000</v>
      </c>
      <c r="G186" s="108">
        <v>3000</v>
      </c>
      <c r="H186" s="108">
        <v>3000</v>
      </c>
      <c r="I186" s="108">
        <v>3000</v>
      </c>
      <c r="J186" s="108">
        <v>3000</v>
      </c>
      <c r="K186" s="108">
        <v>0</v>
      </c>
      <c r="L186" s="108">
        <v>-3000</v>
      </c>
    </row>
    <row r="187" spans="2:12" ht="12.75">
      <c r="B187" s="112">
        <v>651002</v>
      </c>
      <c r="C187" s="105" t="s">
        <v>147</v>
      </c>
      <c r="D187" s="108">
        <v>15000</v>
      </c>
      <c r="E187" s="108">
        <v>15000</v>
      </c>
      <c r="F187" s="108">
        <v>15000</v>
      </c>
      <c r="G187" s="108">
        <v>15000</v>
      </c>
      <c r="H187" s="108">
        <v>15000</v>
      </c>
      <c r="I187" s="108">
        <v>15000</v>
      </c>
      <c r="J187" s="108">
        <v>15000</v>
      </c>
      <c r="K187" s="108">
        <v>0</v>
      </c>
      <c r="L187" s="108">
        <v>-15000</v>
      </c>
    </row>
    <row r="188" spans="2:11" ht="12.75">
      <c r="B188" s="112">
        <v>651002</v>
      </c>
      <c r="C188" s="105" t="s">
        <v>148</v>
      </c>
      <c r="D188" s="123">
        <v>0</v>
      </c>
      <c r="E188" s="123">
        <v>0</v>
      </c>
      <c r="F188" s="123">
        <v>0</v>
      </c>
      <c r="G188" s="123">
        <v>0</v>
      </c>
      <c r="H188" s="123">
        <v>0</v>
      </c>
      <c r="I188" s="123">
        <v>0</v>
      </c>
      <c r="J188" s="123">
        <v>0</v>
      </c>
      <c r="K188" s="123">
        <v>0</v>
      </c>
    </row>
    <row r="189" spans="2:11" ht="12.75">
      <c r="B189" s="112">
        <v>651002</v>
      </c>
      <c r="C189" s="105" t="s">
        <v>149</v>
      </c>
      <c r="D189" s="108">
        <v>5101</v>
      </c>
      <c r="E189" s="108">
        <v>5101</v>
      </c>
      <c r="F189" s="108">
        <v>5101</v>
      </c>
      <c r="G189" s="108">
        <v>5101</v>
      </c>
      <c r="H189" s="108">
        <v>5101</v>
      </c>
      <c r="I189" s="108">
        <v>5101</v>
      </c>
      <c r="J189" s="108">
        <v>5101</v>
      </c>
      <c r="K189" s="108">
        <v>5101</v>
      </c>
    </row>
    <row r="190" spans="2:11" ht="12.75">
      <c r="B190" s="113"/>
      <c r="C190" s="108"/>
      <c r="D190" s="108"/>
      <c r="E190" s="108"/>
      <c r="F190" s="108"/>
      <c r="G190" s="108"/>
      <c r="H190" s="108"/>
      <c r="I190" s="108"/>
      <c r="J190" s="108"/>
      <c r="K190" s="108"/>
    </row>
    <row r="191" spans="2:11" ht="15.75">
      <c r="B191" s="124" t="s">
        <v>150</v>
      </c>
      <c r="C191" s="110" t="s">
        <v>151</v>
      </c>
      <c r="D191" s="125">
        <f>D192+D193</f>
        <v>89515</v>
      </c>
      <c r="E191" s="125">
        <f>E192+E193</f>
        <v>89515</v>
      </c>
      <c r="F191" s="125">
        <f aca="true" t="shared" si="19" ref="F191:K191">F192+F193+F194</f>
        <v>89515</v>
      </c>
      <c r="G191" s="125">
        <f t="shared" si="19"/>
        <v>90515</v>
      </c>
      <c r="H191" s="125">
        <f t="shared" si="19"/>
        <v>90515</v>
      </c>
      <c r="I191" s="125">
        <f t="shared" si="19"/>
        <v>90515</v>
      </c>
      <c r="J191" s="125">
        <f t="shared" si="19"/>
        <v>90515</v>
      </c>
      <c r="K191" s="125">
        <f t="shared" si="19"/>
        <v>88711</v>
      </c>
    </row>
    <row r="192" spans="2:12" ht="12.75">
      <c r="B192" s="126"/>
      <c r="C192" s="118" t="s">
        <v>152</v>
      </c>
      <c r="D192" s="118">
        <v>83500</v>
      </c>
      <c r="E192" s="118">
        <v>83500</v>
      </c>
      <c r="F192" s="118">
        <v>83500</v>
      </c>
      <c r="G192" s="118">
        <v>83500</v>
      </c>
      <c r="H192" s="118">
        <v>83500</v>
      </c>
      <c r="I192" s="118">
        <v>83500</v>
      </c>
      <c r="J192" s="118">
        <v>83500</v>
      </c>
      <c r="K192" s="118">
        <v>81696</v>
      </c>
      <c r="L192" s="118">
        <v>-1804</v>
      </c>
    </row>
    <row r="193" spans="2:11" ht="12.75">
      <c r="B193" s="127"/>
      <c r="C193" s="105" t="s">
        <v>153</v>
      </c>
      <c r="D193" s="118">
        <v>6015</v>
      </c>
      <c r="E193" s="118">
        <v>6015</v>
      </c>
      <c r="F193" s="118">
        <v>6015</v>
      </c>
      <c r="G193" s="118">
        <v>6015</v>
      </c>
      <c r="H193" s="118">
        <v>6015</v>
      </c>
      <c r="I193" s="118">
        <v>6015</v>
      </c>
      <c r="J193" s="118">
        <v>6015</v>
      </c>
      <c r="K193" s="118">
        <v>6015</v>
      </c>
    </row>
    <row r="194" spans="2:11" ht="12.75">
      <c r="B194" s="127"/>
      <c r="C194" s="105" t="s">
        <v>402</v>
      </c>
      <c r="D194" s="118">
        <v>0</v>
      </c>
      <c r="E194" s="118">
        <v>0</v>
      </c>
      <c r="F194" s="118">
        <v>0</v>
      </c>
      <c r="G194" s="118">
        <v>1000</v>
      </c>
      <c r="H194" s="118">
        <v>1000</v>
      </c>
      <c r="I194" s="118">
        <v>1000</v>
      </c>
      <c r="J194" s="118">
        <v>1000</v>
      </c>
      <c r="K194" s="118">
        <v>1000</v>
      </c>
    </row>
    <row r="195" spans="2:11" ht="15.75">
      <c r="B195" s="124"/>
      <c r="C195" s="105"/>
      <c r="D195" s="108"/>
      <c r="E195" s="108"/>
      <c r="F195" s="108"/>
      <c r="G195" s="108"/>
      <c r="H195" s="108"/>
      <c r="I195" s="108"/>
      <c r="J195" s="108"/>
      <c r="K195" s="108"/>
    </row>
    <row r="196" spans="2:11" ht="15.75">
      <c r="B196" s="109" t="s">
        <v>154</v>
      </c>
      <c r="C196" s="110" t="s">
        <v>155</v>
      </c>
      <c r="D196" s="120">
        <v>3500</v>
      </c>
      <c r="E196" s="120">
        <v>3500</v>
      </c>
      <c r="F196" s="120">
        <v>3500</v>
      </c>
      <c r="G196" s="120">
        <v>3500</v>
      </c>
      <c r="H196" s="120">
        <v>3500</v>
      </c>
      <c r="I196" s="120">
        <v>3500</v>
      </c>
      <c r="J196" s="120">
        <v>3500</v>
      </c>
      <c r="K196" s="120">
        <v>3500</v>
      </c>
    </row>
    <row r="197" spans="2:11" ht="15.75">
      <c r="B197" s="109"/>
      <c r="C197" s="110"/>
      <c r="D197" s="108"/>
      <c r="E197" s="108"/>
      <c r="F197" s="108"/>
      <c r="G197" s="108"/>
      <c r="H197" s="108"/>
      <c r="I197" s="108"/>
      <c r="J197" s="108"/>
      <c r="K197" s="108"/>
    </row>
    <row r="198" spans="2:11" ht="15.75">
      <c r="B198" s="109" t="s">
        <v>156</v>
      </c>
      <c r="C198" s="110" t="s">
        <v>157</v>
      </c>
      <c r="D198" s="111">
        <f aca="true" t="shared" si="20" ref="D198:J198">SUM(D199:D200)</f>
        <v>185420</v>
      </c>
      <c r="E198" s="111">
        <f t="shared" si="20"/>
        <v>185420</v>
      </c>
      <c r="F198" s="111">
        <f t="shared" si="20"/>
        <v>185420</v>
      </c>
      <c r="G198" s="111">
        <f t="shared" si="20"/>
        <v>185420</v>
      </c>
      <c r="H198" s="111">
        <f t="shared" si="20"/>
        <v>185420</v>
      </c>
      <c r="I198" s="111">
        <f t="shared" si="20"/>
        <v>185420</v>
      </c>
      <c r="J198" s="111">
        <f t="shared" si="20"/>
        <v>185420</v>
      </c>
      <c r="K198" s="111">
        <f>SUM(K199:K200)</f>
        <v>185420</v>
      </c>
    </row>
    <row r="199" spans="2:11" ht="12.75">
      <c r="B199" s="112">
        <v>600000</v>
      </c>
      <c r="C199" s="105" t="s">
        <v>158</v>
      </c>
      <c r="D199" s="108">
        <v>420</v>
      </c>
      <c r="E199" s="108">
        <v>420</v>
      </c>
      <c r="F199" s="108">
        <v>420</v>
      </c>
      <c r="G199" s="108">
        <v>420</v>
      </c>
      <c r="H199" s="108">
        <v>420</v>
      </c>
      <c r="I199" s="108">
        <v>420</v>
      </c>
      <c r="J199" s="108">
        <v>420</v>
      </c>
      <c r="K199" s="108">
        <v>420</v>
      </c>
    </row>
    <row r="200" spans="2:11" ht="12.75">
      <c r="B200" s="112">
        <v>641001</v>
      </c>
      <c r="C200" s="105" t="s">
        <v>159</v>
      </c>
      <c r="D200" s="108">
        <v>185000</v>
      </c>
      <c r="E200" s="108">
        <v>185000</v>
      </c>
      <c r="F200" s="108">
        <v>185000</v>
      </c>
      <c r="G200" s="108">
        <v>185000</v>
      </c>
      <c r="H200" s="108">
        <v>185000</v>
      </c>
      <c r="I200" s="108">
        <v>185000</v>
      </c>
      <c r="J200" s="108">
        <v>185000</v>
      </c>
      <c r="K200" s="108">
        <v>185000</v>
      </c>
    </row>
    <row r="201" spans="2:11" ht="12.75">
      <c r="B201" s="112"/>
      <c r="C201" s="105"/>
      <c r="D201" s="108"/>
      <c r="E201" s="108"/>
      <c r="F201" s="108"/>
      <c r="G201" s="108"/>
      <c r="H201" s="108"/>
      <c r="I201" s="108"/>
      <c r="J201" s="108"/>
      <c r="K201" s="108"/>
    </row>
    <row r="202" spans="2:11" ht="15.75">
      <c r="B202" s="109" t="s">
        <v>160</v>
      </c>
      <c r="C202" s="110" t="s">
        <v>161</v>
      </c>
      <c r="D202" s="111">
        <f aca="true" t="shared" si="21" ref="D202:J202">SUM(D203:D207)</f>
        <v>282660</v>
      </c>
      <c r="E202" s="111">
        <f t="shared" si="21"/>
        <v>282660</v>
      </c>
      <c r="F202" s="111">
        <f t="shared" si="21"/>
        <v>282660</v>
      </c>
      <c r="G202" s="111">
        <f t="shared" si="21"/>
        <v>282660</v>
      </c>
      <c r="H202" s="111">
        <f t="shared" si="21"/>
        <v>282660</v>
      </c>
      <c r="I202" s="111">
        <f t="shared" si="21"/>
        <v>282660</v>
      </c>
      <c r="J202" s="111">
        <f t="shared" si="21"/>
        <v>282660</v>
      </c>
      <c r="K202" s="111">
        <f>SUM(K203:K207)</f>
        <v>282660</v>
      </c>
    </row>
    <row r="203" spans="2:11" ht="12.75">
      <c r="B203" s="117">
        <v>633006</v>
      </c>
      <c r="C203" s="118" t="s">
        <v>162</v>
      </c>
      <c r="D203" s="108">
        <v>660</v>
      </c>
      <c r="E203" s="108">
        <v>660</v>
      </c>
      <c r="F203" s="108">
        <v>660</v>
      </c>
      <c r="G203" s="108">
        <v>660</v>
      </c>
      <c r="H203" s="108">
        <v>660</v>
      </c>
      <c r="I203" s="108">
        <v>660</v>
      </c>
      <c r="J203" s="108">
        <v>660</v>
      </c>
      <c r="K203" s="108">
        <v>660</v>
      </c>
    </row>
    <row r="204" spans="2:11" ht="12.75">
      <c r="B204" s="117">
        <v>637005</v>
      </c>
      <c r="C204" s="118" t="s">
        <v>163</v>
      </c>
      <c r="D204" s="108">
        <v>2000</v>
      </c>
      <c r="E204" s="108">
        <v>2000</v>
      </c>
      <c r="F204" s="108">
        <v>2000</v>
      </c>
      <c r="G204" s="108">
        <v>2000</v>
      </c>
      <c r="H204" s="108">
        <v>2000</v>
      </c>
      <c r="I204" s="108">
        <v>2000</v>
      </c>
      <c r="J204" s="108">
        <v>2000</v>
      </c>
      <c r="K204" s="108">
        <v>2000</v>
      </c>
    </row>
    <row r="205" spans="2:11" ht="12.75">
      <c r="B205" s="117"/>
      <c r="C205" s="118" t="s">
        <v>164</v>
      </c>
      <c r="D205" s="108">
        <v>30000</v>
      </c>
      <c r="E205" s="108">
        <v>30000</v>
      </c>
      <c r="F205" s="108">
        <v>30000</v>
      </c>
      <c r="G205" s="108">
        <v>30000</v>
      </c>
      <c r="H205" s="108">
        <v>30000</v>
      </c>
      <c r="I205" s="108">
        <v>30000</v>
      </c>
      <c r="J205" s="108">
        <v>30000</v>
      </c>
      <c r="K205" s="108">
        <v>30000</v>
      </c>
    </row>
    <row r="206" spans="2:11" ht="12.75">
      <c r="B206" s="112">
        <v>641001</v>
      </c>
      <c r="C206" s="105" t="s">
        <v>165</v>
      </c>
      <c r="D206" s="108">
        <v>50000</v>
      </c>
      <c r="E206" s="108">
        <v>50000</v>
      </c>
      <c r="F206" s="108">
        <v>50000</v>
      </c>
      <c r="G206" s="108">
        <v>50000</v>
      </c>
      <c r="H206" s="108">
        <v>50000</v>
      </c>
      <c r="I206" s="108">
        <v>50000</v>
      </c>
      <c r="J206" s="108">
        <v>50000</v>
      </c>
      <c r="K206" s="108">
        <v>50000</v>
      </c>
    </row>
    <row r="207" spans="2:11" ht="12.75">
      <c r="B207" s="112">
        <v>641001</v>
      </c>
      <c r="C207" s="105" t="s">
        <v>166</v>
      </c>
      <c r="D207" s="108">
        <v>200000</v>
      </c>
      <c r="E207" s="108">
        <v>200000</v>
      </c>
      <c r="F207" s="108">
        <v>200000</v>
      </c>
      <c r="G207" s="108">
        <v>200000</v>
      </c>
      <c r="H207" s="108">
        <v>200000</v>
      </c>
      <c r="I207" s="108">
        <v>200000</v>
      </c>
      <c r="J207" s="108">
        <v>200000</v>
      </c>
      <c r="K207" s="108">
        <v>200000</v>
      </c>
    </row>
    <row r="208" spans="2:11" ht="12.75">
      <c r="B208" s="112"/>
      <c r="C208" s="105"/>
      <c r="D208" s="108"/>
      <c r="E208" s="108"/>
      <c r="F208" s="108"/>
      <c r="G208" s="108"/>
      <c r="H208" s="108"/>
      <c r="I208" s="108"/>
      <c r="J208" s="108"/>
      <c r="K208" s="108"/>
    </row>
    <row r="209" spans="2:11" ht="15.75">
      <c r="B209" s="122" t="s">
        <v>167</v>
      </c>
      <c r="C209" s="120" t="s">
        <v>168</v>
      </c>
      <c r="D209" s="111">
        <f aca="true" t="shared" si="22" ref="D209:K209">D210</f>
        <v>900</v>
      </c>
      <c r="E209" s="111">
        <f t="shared" si="22"/>
        <v>900</v>
      </c>
      <c r="F209" s="111">
        <f t="shared" si="22"/>
        <v>900</v>
      </c>
      <c r="G209" s="111">
        <f t="shared" si="22"/>
        <v>900</v>
      </c>
      <c r="H209" s="111">
        <f t="shared" si="22"/>
        <v>900</v>
      </c>
      <c r="I209" s="111">
        <f t="shared" si="22"/>
        <v>900</v>
      </c>
      <c r="J209" s="111">
        <f t="shared" si="22"/>
        <v>900</v>
      </c>
      <c r="K209" s="111">
        <f t="shared" si="22"/>
        <v>900</v>
      </c>
    </row>
    <row r="210" spans="2:11" ht="12.75">
      <c r="B210" s="112">
        <v>600000</v>
      </c>
      <c r="C210" s="105" t="s">
        <v>169</v>
      </c>
      <c r="D210" s="108">
        <v>900</v>
      </c>
      <c r="E210" s="108">
        <v>900</v>
      </c>
      <c r="F210" s="108">
        <v>900</v>
      </c>
      <c r="G210" s="108">
        <v>900</v>
      </c>
      <c r="H210" s="108">
        <v>900</v>
      </c>
      <c r="I210" s="108">
        <v>900</v>
      </c>
      <c r="J210" s="108">
        <v>900</v>
      </c>
      <c r="K210" s="108">
        <v>900</v>
      </c>
    </row>
    <row r="211" spans="2:11" ht="12.75">
      <c r="B211" s="112"/>
      <c r="C211" s="105"/>
      <c r="D211" s="108"/>
      <c r="E211" s="108"/>
      <c r="F211" s="108"/>
      <c r="G211" s="108"/>
      <c r="H211" s="108"/>
      <c r="I211" s="108"/>
      <c r="J211" s="108"/>
      <c r="K211" s="108"/>
    </row>
    <row r="212" spans="2:11" ht="15.75">
      <c r="B212" s="128" t="s">
        <v>170</v>
      </c>
      <c r="C212" s="120" t="s">
        <v>171</v>
      </c>
      <c r="D212" s="111">
        <f aca="true" t="shared" si="23" ref="D212:J212">SUM(D213:D216)</f>
        <v>63256</v>
      </c>
      <c r="E212" s="111">
        <f t="shared" si="23"/>
        <v>63256</v>
      </c>
      <c r="F212" s="111">
        <f t="shared" si="23"/>
        <v>63256</v>
      </c>
      <c r="G212" s="111">
        <f t="shared" si="23"/>
        <v>63256</v>
      </c>
      <c r="H212" s="111">
        <f t="shared" si="23"/>
        <v>63256</v>
      </c>
      <c r="I212" s="111">
        <f t="shared" si="23"/>
        <v>63256</v>
      </c>
      <c r="J212" s="111">
        <f t="shared" si="23"/>
        <v>63256</v>
      </c>
      <c r="K212" s="111">
        <f>SUM(K213:K216)</f>
        <v>63256</v>
      </c>
    </row>
    <row r="213" spans="2:11" ht="12.75">
      <c r="B213" s="112">
        <v>610000</v>
      </c>
      <c r="C213" s="105" t="s">
        <v>172</v>
      </c>
      <c r="D213" s="114">
        <v>10271</v>
      </c>
      <c r="E213" s="114">
        <v>10271</v>
      </c>
      <c r="F213" s="114">
        <v>10271</v>
      </c>
      <c r="G213" s="114">
        <v>10271</v>
      </c>
      <c r="H213" s="114">
        <v>10271</v>
      </c>
      <c r="I213" s="114">
        <v>10271</v>
      </c>
      <c r="J213" s="114">
        <v>10271</v>
      </c>
      <c r="K213" s="114">
        <v>10271</v>
      </c>
    </row>
    <row r="214" spans="2:11" ht="12.75">
      <c r="B214" s="112">
        <v>620000</v>
      </c>
      <c r="C214" s="105" t="s">
        <v>173</v>
      </c>
      <c r="D214" s="108">
        <v>3229</v>
      </c>
      <c r="E214" s="108">
        <v>3229</v>
      </c>
      <c r="F214" s="108">
        <v>3229</v>
      </c>
      <c r="G214" s="108">
        <v>3229</v>
      </c>
      <c r="H214" s="108">
        <v>3229</v>
      </c>
      <c r="I214" s="108">
        <v>3229</v>
      </c>
      <c r="J214" s="108">
        <v>3229</v>
      </c>
      <c r="K214" s="108">
        <v>3229</v>
      </c>
    </row>
    <row r="215" spans="2:11" ht="12.75">
      <c r="B215" s="112">
        <v>630000</v>
      </c>
      <c r="C215" s="105" t="s">
        <v>174</v>
      </c>
      <c r="D215" s="108">
        <v>756</v>
      </c>
      <c r="E215" s="108">
        <v>756</v>
      </c>
      <c r="F215" s="108">
        <v>756</v>
      </c>
      <c r="G215" s="108">
        <v>756</v>
      </c>
      <c r="H215" s="108">
        <v>756</v>
      </c>
      <c r="I215" s="108">
        <v>756</v>
      </c>
      <c r="J215" s="108">
        <v>756</v>
      </c>
      <c r="K215" s="108">
        <v>756</v>
      </c>
    </row>
    <row r="216" spans="2:11" ht="12.75">
      <c r="B216" s="112">
        <v>633000</v>
      </c>
      <c r="C216" s="105" t="s">
        <v>175</v>
      </c>
      <c r="D216" s="108">
        <v>49000</v>
      </c>
      <c r="E216" s="108">
        <v>49000</v>
      </c>
      <c r="F216" s="108">
        <v>49000</v>
      </c>
      <c r="G216" s="108">
        <v>49000</v>
      </c>
      <c r="H216" s="108">
        <v>49000</v>
      </c>
      <c r="I216" s="108">
        <v>49000</v>
      </c>
      <c r="J216" s="108">
        <v>49000</v>
      </c>
      <c r="K216" s="108">
        <v>49000</v>
      </c>
    </row>
    <row r="217" spans="2:11" ht="12.75">
      <c r="B217" s="113"/>
      <c r="C217" s="108"/>
      <c r="D217" s="108"/>
      <c r="E217" s="108"/>
      <c r="F217" s="108"/>
      <c r="G217" s="108"/>
      <c r="H217" s="108"/>
      <c r="I217" s="108"/>
      <c r="J217" s="108"/>
      <c r="K217" s="108"/>
    </row>
    <row r="218" spans="2:11" ht="15.75">
      <c r="B218" s="109" t="s">
        <v>176</v>
      </c>
      <c r="C218" s="110" t="s">
        <v>177</v>
      </c>
      <c r="D218" s="111">
        <f aca="true" t="shared" si="24" ref="D218:J218">SUM(D219:D239)</f>
        <v>69605</v>
      </c>
      <c r="E218" s="111">
        <f t="shared" si="24"/>
        <v>99605</v>
      </c>
      <c r="F218" s="111">
        <f t="shared" si="24"/>
        <v>112505</v>
      </c>
      <c r="G218" s="111">
        <f t="shared" si="24"/>
        <v>117505</v>
      </c>
      <c r="H218" s="111">
        <f t="shared" si="24"/>
        <v>117505</v>
      </c>
      <c r="I218" s="111">
        <f t="shared" si="24"/>
        <v>152505</v>
      </c>
      <c r="J218" s="111">
        <f t="shared" si="24"/>
        <v>206005</v>
      </c>
      <c r="K218" s="111">
        <f>SUM(K219:K239)</f>
        <v>217685</v>
      </c>
    </row>
    <row r="219" spans="2:11" ht="12.75">
      <c r="B219" s="117">
        <v>610000</v>
      </c>
      <c r="C219" s="118" t="s">
        <v>178</v>
      </c>
      <c r="D219" s="114">
        <v>3133</v>
      </c>
      <c r="E219" s="114">
        <v>3133</v>
      </c>
      <c r="F219" s="114">
        <v>3133</v>
      </c>
      <c r="G219" s="114">
        <v>3133</v>
      </c>
      <c r="H219" s="114">
        <v>3133</v>
      </c>
      <c r="I219" s="114">
        <v>3133</v>
      </c>
      <c r="J219" s="114">
        <v>3133</v>
      </c>
      <c r="K219" s="114">
        <v>3133</v>
      </c>
    </row>
    <row r="220" spans="2:11" ht="12.75">
      <c r="B220" s="117">
        <v>620000</v>
      </c>
      <c r="C220" s="118" t="s">
        <v>179</v>
      </c>
      <c r="D220" s="108">
        <v>899</v>
      </c>
      <c r="E220" s="108">
        <v>899</v>
      </c>
      <c r="F220" s="108">
        <v>899</v>
      </c>
      <c r="G220" s="108">
        <v>899</v>
      </c>
      <c r="H220" s="108">
        <v>899</v>
      </c>
      <c r="I220" s="108">
        <v>899</v>
      </c>
      <c r="J220" s="108">
        <v>899</v>
      </c>
      <c r="K220" s="108">
        <v>899</v>
      </c>
    </row>
    <row r="221" spans="2:11" ht="12.75">
      <c r="B221" s="117">
        <v>630000</v>
      </c>
      <c r="C221" s="118" t="s">
        <v>180</v>
      </c>
      <c r="D221" s="108">
        <v>1573</v>
      </c>
      <c r="E221" s="108">
        <v>1573</v>
      </c>
      <c r="F221" s="108">
        <v>1573</v>
      </c>
      <c r="G221" s="108">
        <v>1573</v>
      </c>
      <c r="H221" s="108">
        <v>1573</v>
      </c>
      <c r="I221" s="108">
        <v>1573</v>
      </c>
      <c r="J221" s="108">
        <v>1573</v>
      </c>
      <c r="K221" s="108">
        <v>1573</v>
      </c>
    </row>
    <row r="222" spans="2:11" ht="12.75">
      <c r="B222" s="117">
        <v>637005</v>
      </c>
      <c r="C222" s="118" t="s">
        <v>375</v>
      </c>
      <c r="D222" s="108">
        <v>0</v>
      </c>
      <c r="E222" s="108">
        <v>15000</v>
      </c>
      <c r="F222" s="108">
        <v>15000</v>
      </c>
      <c r="G222" s="108">
        <v>15000</v>
      </c>
      <c r="H222" s="108">
        <v>15000</v>
      </c>
      <c r="I222" s="108">
        <v>15000</v>
      </c>
      <c r="J222" s="108">
        <v>15000</v>
      </c>
      <c r="K222" s="108">
        <v>15000</v>
      </c>
    </row>
    <row r="223" spans="2:11" ht="12.75">
      <c r="B223" s="117">
        <v>637005</v>
      </c>
      <c r="C223" s="118" t="s">
        <v>376</v>
      </c>
      <c r="D223" s="108">
        <v>0</v>
      </c>
      <c r="E223" s="108">
        <v>15000</v>
      </c>
      <c r="F223" s="108">
        <v>15000</v>
      </c>
      <c r="G223" s="108">
        <v>15000</v>
      </c>
      <c r="H223" s="108">
        <v>15000</v>
      </c>
      <c r="I223" s="108">
        <v>15000</v>
      </c>
      <c r="J223" s="108">
        <v>15000</v>
      </c>
      <c r="K223" s="108">
        <v>15000</v>
      </c>
    </row>
    <row r="224" spans="2:11" ht="12.75">
      <c r="B224" s="117">
        <v>637005</v>
      </c>
      <c r="C224" s="118" t="s">
        <v>181</v>
      </c>
      <c r="D224" s="108">
        <v>4000</v>
      </c>
      <c r="E224" s="108">
        <v>4000</v>
      </c>
      <c r="F224" s="108">
        <v>4000</v>
      </c>
      <c r="G224" s="108">
        <v>4000</v>
      </c>
      <c r="H224" s="108">
        <v>4000</v>
      </c>
      <c r="I224" s="108">
        <v>4000</v>
      </c>
      <c r="J224" s="108">
        <v>4000</v>
      </c>
      <c r="K224" s="108">
        <v>4000</v>
      </c>
    </row>
    <row r="225" spans="2:12" ht="12.75">
      <c r="B225" s="117">
        <v>637005</v>
      </c>
      <c r="C225" s="118" t="s">
        <v>432</v>
      </c>
      <c r="D225" s="108">
        <v>0</v>
      </c>
      <c r="E225" s="108">
        <v>0</v>
      </c>
      <c r="F225" s="108">
        <v>0</v>
      </c>
      <c r="G225" s="108">
        <v>0</v>
      </c>
      <c r="H225" s="108">
        <v>0</v>
      </c>
      <c r="I225" s="108">
        <v>0</v>
      </c>
      <c r="J225" s="108">
        <v>0</v>
      </c>
      <c r="K225" s="108">
        <v>11600</v>
      </c>
      <c r="L225" s="108">
        <v>11600</v>
      </c>
    </row>
    <row r="226" spans="2:12" ht="12.75">
      <c r="B226" s="117">
        <v>641001</v>
      </c>
      <c r="C226" s="118" t="s">
        <v>433</v>
      </c>
      <c r="D226" s="108">
        <v>0</v>
      </c>
      <c r="E226" s="108">
        <v>0</v>
      </c>
      <c r="F226" s="108">
        <v>0</v>
      </c>
      <c r="G226" s="108">
        <v>0</v>
      </c>
      <c r="H226" s="108">
        <v>0</v>
      </c>
      <c r="I226" s="108">
        <v>0</v>
      </c>
      <c r="J226" s="108">
        <v>0</v>
      </c>
      <c r="K226" s="108">
        <v>80</v>
      </c>
      <c r="L226" s="108">
        <v>80</v>
      </c>
    </row>
    <row r="227" spans="2:11" ht="12.75">
      <c r="B227" s="117">
        <v>641001</v>
      </c>
      <c r="C227" s="118" t="s">
        <v>422</v>
      </c>
      <c r="D227" s="108">
        <v>0</v>
      </c>
      <c r="E227" s="108">
        <v>0</v>
      </c>
      <c r="F227" s="108">
        <v>0</v>
      </c>
      <c r="G227" s="108">
        <v>0</v>
      </c>
      <c r="H227" s="108">
        <v>0</v>
      </c>
      <c r="I227" s="108">
        <v>0</v>
      </c>
      <c r="J227" s="108">
        <v>3500</v>
      </c>
      <c r="K227" s="108">
        <v>3500</v>
      </c>
    </row>
    <row r="228" spans="2:11" ht="12.75">
      <c r="B228" s="117">
        <v>641001</v>
      </c>
      <c r="C228" s="118" t="s">
        <v>423</v>
      </c>
      <c r="D228" s="108">
        <v>0</v>
      </c>
      <c r="E228" s="108">
        <v>0</v>
      </c>
      <c r="F228" s="108">
        <v>0</v>
      </c>
      <c r="G228" s="108">
        <v>0</v>
      </c>
      <c r="H228" s="108">
        <v>0</v>
      </c>
      <c r="I228" s="108">
        <v>0</v>
      </c>
      <c r="J228" s="108">
        <v>15000</v>
      </c>
      <c r="K228" s="108">
        <v>15000</v>
      </c>
    </row>
    <row r="229" spans="2:11" ht="12.75">
      <c r="B229" s="117">
        <v>641001</v>
      </c>
      <c r="C229" s="118" t="s">
        <v>420</v>
      </c>
      <c r="D229" s="108">
        <v>0</v>
      </c>
      <c r="E229" s="108">
        <v>0</v>
      </c>
      <c r="F229" s="108">
        <v>0</v>
      </c>
      <c r="G229" s="108">
        <v>0</v>
      </c>
      <c r="H229" s="108">
        <v>0</v>
      </c>
      <c r="I229" s="108">
        <v>0</v>
      </c>
      <c r="J229" s="108">
        <v>35000</v>
      </c>
      <c r="K229" s="108">
        <v>35000</v>
      </c>
    </row>
    <row r="230" spans="2:11" ht="12.75">
      <c r="B230" s="117">
        <v>641001</v>
      </c>
      <c r="C230" s="118" t="s">
        <v>420</v>
      </c>
      <c r="D230" s="108">
        <v>0</v>
      </c>
      <c r="E230" s="108">
        <v>0</v>
      </c>
      <c r="F230" s="108">
        <v>0</v>
      </c>
      <c r="G230" s="108">
        <v>0</v>
      </c>
      <c r="H230" s="108">
        <v>0</v>
      </c>
      <c r="I230" s="108">
        <v>35000</v>
      </c>
      <c r="J230" s="108">
        <v>35000</v>
      </c>
      <c r="K230" s="108">
        <v>35000</v>
      </c>
    </row>
    <row r="231" spans="2:11" ht="12.75">
      <c r="B231" s="117">
        <v>641001</v>
      </c>
      <c r="C231" s="118" t="s">
        <v>403</v>
      </c>
      <c r="D231" s="108">
        <v>0</v>
      </c>
      <c r="E231" s="108">
        <v>0</v>
      </c>
      <c r="F231" s="108">
        <v>0</v>
      </c>
      <c r="G231" s="108">
        <v>3000</v>
      </c>
      <c r="H231" s="108">
        <v>3000</v>
      </c>
      <c r="I231" s="108">
        <v>3000</v>
      </c>
      <c r="J231" s="108">
        <v>3000</v>
      </c>
      <c r="K231" s="108">
        <v>3000</v>
      </c>
    </row>
    <row r="232" spans="2:11" ht="12.75">
      <c r="B232" s="117">
        <v>641001</v>
      </c>
      <c r="C232" s="118" t="s">
        <v>404</v>
      </c>
      <c r="D232" s="108">
        <v>0</v>
      </c>
      <c r="E232" s="108">
        <v>0</v>
      </c>
      <c r="F232" s="108">
        <v>0</v>
      </c>
      <c r="G232" s="108">
        <v>2000</v>
      </c>
      <c r="H232" s="108">
        <v>2000</v>
      </c>
      <c r="I232" s="108">
        <v>2000</v>
      </c>
      <c r="J232" s="108">
        <v>2000</v>
      </c>
      <c r="K232" s="108">
        <v>2000</v>
      </c>
    </row>
    <row r="233" spans="2:11" ht="12.75">
      <c r="B233" s="117">
        <v>641001</v>
      </c>
      <c r="C233" s="118" t="s">
        <v>390</v>
      </c>
      <c r="D233" s="108">
        <v>0</v>
      </c>
      <c r="E233" s="108">
        <v>0</v>
      </c>
      <c r="F233" s="108">
        <v>2500</v>
      </c>
      <c r="G233" s="108">
        <v>2500</v>
      </c>
      <c r="H233" s="108">
        <v>2500</v>
      </c>
      <c r="I233" s="108">
        <v>2500</v>
      </c>
      <c r="J233" s="108">
        <v>2500</v>
      </c>
      <c r="K233" s="108">
        <v>2500</v>
      </c>
    </row>
    <row r="234" spans="2:11" ht="12.75">
      <c r="B234" s="117">
        <v>641001</v>
      </c>
      <c r="C234" s="118" t="s">
        <v>391</v>
      </c>
      <c r="D234" s="108">
        <v>0</v>
      </c>
      <c r="E234" s="108">
        <v>0</v>
      </c>
      <c r="F234" s="108">
        <v>2500</v>
      </c>
      <c r="G234" s="108">
        <v>2500</v>
      </c>
      <c r="H234" s="108">
        <v>2500</v>
      </c>
      <c r="I234" s="108">
        <v>2500</v>
      </c>
      <c r="J234" s="108">
        <v>2500</v>
      </c>
      <c r="K234" s="108">
        <v>2500</v>
      </c>
    </row>
    <row r="235" spans="2:11" ht="12.75">
      <c r="B235" s="117">
        <v>641001</v>
      </c>
      <c r="C235" s="118" t="s">
        <v>392</v>
      </c>
      <c r="D235" s="108">
        <v>0</v>
      </c>
      <c r="E235" s="108">
        <v>0</v>
      </c>
      <c r="F235" s="108">
        <v>2000</v>
      </c>
      <c r="G235" s="108">
        <v>2000</v>
      </c>
      <c r="H235" s="108">
        <v>2000</v>
      </c>
      <c r="I235" s="108">
        <v>2000</v>
      </c>
      <c r="J235" s="108">
        <v>2000</v>
      </c>
      <c r="K235" s="108">
        <v>2000</v>
      </c>
    </row>
    <row r="236" spans="2:11" ht="12.75">
      <c r="B236" s="117">
        <v>641001</v>
      </c>
      <c r="C236" s="118" t="s">
        <v>393</v>
      </c>
      <c r="D236" s="108">
        <v>0</v>
      </c>
      <c r="E236" s="108">
        <v>0</v>
      </c>
      <c r="F236" s="108">
        <v>3500</v>
      </c>
      <c r="G236" s="108">
        <v>3500</v>
      </c>
      <c r="H236" s="108">
        <v>3500</v>
      </c>
      <c r="I236" s="108">
        <v>3500</v>
      </c>
      <c r="J236" s="108">
        <v>3500</v>
      </c>
      <c r="K236" s="108">
        <v>3500</v>
      </c>
    </row>
    <row r="237" spans="2:11" ht="12.75">
      <c r="B237" s="117">
        <v>641001</v>
      </c>
      <c r="C237" s="118" t="s">
        <v>394</v>
      </c>
      <c r="D237" s="108">
        <v>0</v>
      </c>
      <c r="E237" s="108">
        <v>0</v>
      </c>
      <c r="F237" s="108">
        <v>1900</v>
      </c>
      <c r="G237" s="108">
        <v>1900</v>
      </c>
      <c r="H237" s="108">
        <v>1900</v>
      </c>
      <c r="I237" s="108">
        <v>1900</v>
      </c>
      <c r="J237" s="108">
        <v>1900</v>
      </c>
      <c r="K237" s="108">
        <v>1900</v>
      </c>
    </row>
    <row r="238" spans="2:11" ht="12.75">
      <c r="B238" s="117">
        <v>641001</v>
      </c>
      <c r="C238" s="118" t="s">
        <v>395</v>
      </c>
      <c r="D238" s="108">
        <v>0</v>
      </c>
      <c r="E238" s="108">
        <v>0</v>
      </c>
      <c r="F238" s="108">
        <v>500</v>
      </c>
      <c r="G238" s="108">
        <v>500</v>
      </c>
      <c r="H238" s="108">
        <v>500</v>
      </c>
      <c r="I238" s="108">
        <v>500</v>
      </c>
      <c r="J238" s="108">
        <v>500</v>
      </c>
      <c r="K238" s="108">
        <v>500</v>
      </c>
    </row>
    <row r="239" spans="2:11" ht="12.75">
      <c r="B239" s="117">
        <v>641001</v>
      </c>
      <c r="C239" s="118" t="s">
        <v>182</v>
      </c>
      <c r="D239" s="108">
        <v>60000</v>
      </c>
      <c r="E239" s="108">
        <v>60000</v>
      </c>
      <c r="F239" s="108">
        <v>60000</v>
      </c>
      <c r="G239" s="108">
        <v>60000</v>
      </c>
      <c r="H239" s="108">
        <v>60000</v>
      </c>
      <c r="I239" s="108">
        <v>60000</v>
      </c>
      <c r="J239" s="108">
        <v>60000</v>
      </c>
      <c r="K239" s="108">
        <v>60000</v>
      </c>
    </row>
    <row r="240" spans="2:11" ht="12.75">
      <c r="B240" s="112"/>
      <c r="C240" s="105"/>
      <c r="D240" s="108"/>
      <c r="E240" s="108"/>
      <c r="F240" s="108"/>
      <c r="G240" s="108"/>
      <c r="H240" s="108"/>
      <c r="I240" s="108"/>
      <c r="J240" s="108"/>
      <c r="K240" s="108"/>
    </row>
    <row r="241" spans="2:11" ht="15.75">
      <c r="B241" s="109" t="s">
        <v>183</v>
      </c>
      <c r="C241" s="110" t="s">
        <v>184</v>
      </c>
      <c r="D241" s="111">
        <f aca="true" t="shared" si="25" ref="D241:J241">SUM(D242:D245)</f>
        <v>100200</v>
      </c>
      <c r="E241" s="111">
        <f t="shared" si="25"/>
        <v>100200</v>
      </c>
      <c r="F241" s="111">
        <f t="shared" si="25"/>
        <v>100200</v>
      </c>
      <c r="G241" s="111">
        <f t="shared" si="25"/>
        <v>100200</v>
      </c>
      <c r="H241" s="111">
        <f t="shared" si="25"/>
        <v>100200</v>
      </c>
      <c r="I241" s="111">
        <f t="shared" si="25"/>
        <v>100200</v>
      </c>
      <c r="J241" s="111">
        <f t="shared" si="25"/>
        <v>100200</v>
      </c>
      <c r="K241" s="111">
        <f>SUM(K242:K245)</f>
        <v>100200</v>
      </c>
    </row>
    <row r="242" spans="2:11" ht="12.75">
      <c r="B242" s="112">
        <v>632001</v>
      </c>
      <c r="C242" s="105" t="s">
        <v>185</v>
      </c>
      <c r="D242" s="108">
        <v>79000</v>
      </c>
      <c r="E242" s="108">
        <v>79000</v>
      </c>
      <c r="F242" s="108">
        <v>79000</v>
      </c>
      <c r="G242" s="108">
        <v>79000</v>
      </c>
      <c r="H242" s="108">
        <v>79000</v>
      </c>
      <c r="I242" s="108">
        <v>79000</v>
      </c>
      <c r="J242" s="108">
        <v>79000</v>
      </c>
      <c r="K242" s="108">
        <v>79000</v>
      </c>
    </row>
    <row r="243" spans="2:11" ht="12.75">
      <c r="B243" s="112">
        <v>632002</v>
      </c>
      <c r="C243" s="105" t="s">
        <v>186</v>
      </c>
      <c r="D243" s="108">
        <v>200</v>
      </c>
      <c r="E243" s="108">
        <v>200</v>
      </c>
      <c r="F243" s="108">
        <v>200</v>
      </c>
      <c r="G243" s="108">
        <v>200</v>
      </c>
      <c r="H243" s="108">
        <v>200</v>
      </c>
      <c r="I243" s="108">
        <v>200</v>
      </c>
      <c r="J243" s="108">
        <v>200</v>
      </c>
      <c r="K243" s="108">
        <v>200</v>
      </c>
    </row>
    <row r="244" spans="2:11" ht="12.75">
      <c r="B244" s="112">
        <v>637005</v>
      </c>
      <c r="C244" s="105" t="s">
        <v>187</v>
      </c>
      <c r="D244" s="108">
        <v>1000</v>
      </c>
      <c r="E244" s="108">
        <v>1000</v>
      </c>
      <c r="F244" s="108">
        <v>1000</v>
      </c>
      <c r="G244" s="108">
        <v>1000</v>
      </c>
      <c r="H244" s="108">
        <v>1000</v>
      </c>
      <c r="I244" s="108">
        <v>1000</v>
      </c>
      <c r="J244" s="108">
        <v>1000</v>
      </c>
      <c r="K244" s="108">
        <v>1000</v>
      </c>
    </row>
    <row r="245" spans="2:11" ht="12.75">
      <c r="B245" s="112">
        <v>641001</v>
      </c>
      <c r="C245" s="105" t="s">
        <v>188</v>
      </c>
      <c r="D245" s="108">
        <v>20000</v>
      </c>
      <c r="E245" s="108">
        <v>20000</v>
      </c>
      <c r="F245" s="108">
        <v>20000</v>
      </c>
      <c r="G245" s="108">
        <v>20000</v>
      </c>
      <c r="H245" s="108">
        <v>20000</v>
      </c>
      <c r="I245" s="108">
        <v>20000</v>
      </c>
      <c r="J245" s="108">
        <v>20000</v>
      </c>
      <c r="K245" s="108">
        <v>20000</v>
      </c>
    </row>
    <row r="246" spans="2:11" ht="12.75">
      <c r="B246" s="112"/>
      <c r="C246" s="105"/>
      <c r="D246" s="108"/>
      <c r="E246" s="108"/>
      <c r="F246" s="108"/>
      <c r="G246" s="108"/>
      <c r="H246" s="108"/>
      <c r="I246" s="108"/>
      <c r="J246" s="108"/>
      <c r="K246" s="108"/>
    </row>
    <row r="247" spans="2:11" ht="15.75">
      <c r="B247" s="109" t="s">
        <v>189</v>
      </c>
      <c r="C247" s="110" t="s">
        <v>190</v>
      </c>
      <c r="D247" s="111">
        <f aca="true" t="shared" si="26" ref="D247:J247">SUM(D248:D249)</f>
        <v>380</v>
      </c>
      <c r="E247" s="111">
        <f t="shared" si="26"/>
        <v>380</v>
      </c>
      <c r="F247" s="111">
        <f t="shared" si="26"/>
        <v>380</v>
      </c>
      <c r="G247" s="111">
        <f t="shared" si="26"/>
        <v>380</v>
      </c>
      <c r="H247" s="111">
        <f t="shared" si="26"/>
        <v>380</v>
      </c>
      <c r="I247" s="111">
        <f t="shared" si="26"/>
        <v>380</v>
      </c>
      <c r="J247" s="111">
        <f t="shared" si="26"/>
        <v>380</v>
      </c>
      <c r="K247" s="111">
        <f>SUM(K248:K249)</f>
        <v>380</v>
      </c>
    </row>
    <row r="248" spans="2:11" ht="12.75">
      <c r="B248" s="112">
        <v>632001</v>
      </c>
      <c r="C248" s="105" t="s">
        <v>191</v>
      </c>
      <c r="D248" s="108">
        <v>100</v>
      </c>
      <c r="E248" s="108">
        <v>100</v>
      </c>
      <c r="F248" s="108">
        <v>100</v>
      </c>
      <c r="G248" s="108">
        <v>100</v>
      </c>
      <c r="H248" s="108">
        <v>100</v>
      </c>
      <c r="I248" s="108">
        <v>100</v>
      </c>
      <c r="J248" s="108">
        <v>100</v>
      </c>
      <c r="K248" s="108">
        <v>100</v>
      </c>
    </row>
    <row r="249" spans="2:11" ht="12.75">
      <c r="B249" s="112">
        <v>632002</v>
      </c>
      <c r="C249" s="105" t="s">
        <v>192</v>
      </c>
      <c r="D249" s="108">
        <v>280</v>
      </c>
      <c r="E249" s="108">
        <v>280</v>
      </c>
      <c r="F249" s="108">
        <v>280</v>
      </c>
      <c r="G249" s="108">
        <v>280</v>
      </c>
      <c r="H249" s="108">
        <v>280</v>
      </c>
      <c r="I249" s="108">
        <v>280</v>
      </c>
      <c r="J249" s="108">
        <v>280</v>
      </c>
      <c r="K249" s="108">
        <v>280</v>
      </c>
    </row>
    <row r="250" spans="2:11" ht="12.75">
      <c r="B250" s="112"/>
      <c r="C250" s="105"/>
      <c r="D250" s="108"/>
      <c r="E250" s="108"/>
      <c r="F250" s="108"/>
      <c r="G250" s="108"/>
      <c r="H250" s="108"/>
      <c r="I250" s="108"/>
      <c r="J250" s="108"/>
      <c r="K250" s="108"/>
    </row>
    <row r="251" spans="2:11" ht="15.75">
      <c r="B251" s="109" t="s">
        <v>193</v>
      </c>
      <c r="C251" s="110" t="s">
        <v>194</v>
      </c>
      <c r="D251" s="111">
        <f aca="true" t="shared" si="27" ref="D251:J251">SUM(D252:D254)</f>
        <v>54000</v>
      </c>
      <c r="E251" s="111">
        <f t="shared" si="27"/>
        <v>54000</v>
      </c>
      <c r="F251" s="111">
        <f t="shared" si="27"/>
        <v>54000</v>
      </c>
      <c r="G251" s="111">
        <f t="shared" si="27"/>
        <v>54000</v>
      </c>
      <c r="H251" s="111">
        <f t="shared" si="27"/>
        <v>54000</v>
      </c>
      <c r="I251" s="111">
        <f t="shared" si="27"/>
        <v>54000</v>
      </c>
      <c r="J251" s="111">
        <f t="shared" si="27"/>
        <v>54000</v>
      </c>
      <c r="K251" s="111">
        <f>SUM(K252:K254)</f>
        <v>54000</v>
      </c>
    </row>
    <row r="252" spans="2:11" ht="12.75">
      <c r="B252" s="112">
        <v>642001</v>
      </c>
      <c r="C252" s="105" t="s">
        <v>195</v>
      </c>
      <c r="D252" s="108">
        <v>51000</v>
      </c>
      <c r="E252" s="108">
        <v>51000</v>
      </c>
      <c r="F252" s="108">
        <v>51000</v>
      </c>
      <c r="G252" s="108">
        <v>51000</v>
      </c>
      <c r="H252" s="108">
        <v>51000</v>
      </c>
      <c r="I252" s="108">
        <v>51000</v>
      </c>
      <c r="J252" s="108">
        <v>51000</v>
      </c>
      <c r="K252" s="108">
        <v>51000</v>
      </c>
    </row>
    <row r="253" spans="2:11" ht="12.75">
      <c r="B253" s="112">
        <v>644002</v>
      </c>
      <c r="C253" s="105" t="s">
        <v>196</v>
      </c>
      <c r="D253" s="108">
        <v>2000</v>
      </c>
      <c r="E253" s="108">
        <v>2000</v>
      </c>
      <c r="F253" s="108">
        <v>2000</v>
      </c>
      <c r="G253" s="108">
        <v>2000</v>
      </c>
      <c r="H253" s="108">
        <v>2000</v>
      </c>
      <c r="I253" s="108">
        <v>2000</v>
      </c>
      <c r="J253" s="108">
        <v>2000</v>
      </c>
      <c r="K253" s="108">
        <v>2000</v>
      </c>
    </row>
    <row r="254" spans="2:11" ht="12.75">
      <c r="B254" s="112">
        <v>637002</v>
      </c>
      <c r="C254" s="105" t="s">
        <v>197</v>
      </c>
      <c r="D254" s="108">
        <v>1000</v>
      </c>
      <c r="E254" s="108">
        <v>1000</v>
      </c>
      <c r="F254" s="108">
        <v>1000</v>
      </c>
      <c r="G254" s="108">
        <v>1000</v>
      </c>
      <c r="H254" s="108">
        <v>1000</v>
      </c>
      <c r="I254" s="108">
        <v>1000</v>
      </c>
      <c r="J254" s="108">
        <v>1000</v>
      </c>
      <c r="K254" s="108">
        <v>1000</v>
      </c>
    </row>
    <row r="255" spans="2:11" ht="14.25">
      <c r="B255" s="129"/>
      <c r="C255" s="130"/>
      <c r="D255" s="108"/>
      <c r="E255" s="108"/>
      <c r="F255" s="108"/>
      <c r="G255" s="108"/>
      <c r="H255" s="108"/>
      <c r="I255" s="108"/>
      <c r="J255" s="108"/>
      <c r="K255" s="108"/>
    </row>
    <row r="256" spans="2:11" ht="15.75">
      <c r="B256" s="109" t="s">
        <v>198</v>
      </c>
      <c r="C256" s="110" t="s">
        <v>199</v>
      </c>
      <c r="D256" s="111">
        <f aca="true" t="shared" si="28" ref="D256:J256">SUM(D257:D259)</f>
        <v>134000</v>
      </c>
      <c r="E256" s="111">
        <f t="shared" si="28"/>
        <v>134000</v>
      </c>
      <c r="F256" s="111">
        <f t="shared" si="28"/>
        <v>134000</v>
      </c>
      <c r="G256" s="111">
        <f t="shared" si="28"/>
        <v>134000</v>
      </c>
      <c r="H256" s="111">
        <f t="shared" si="28"/>
        <v>134000</v>
      </c>
      <c r="I256" s="111">
        <f t="shared" si="28"/>
        <v>134000</v>
      </c>
      <c r="J256" s="111">
        <f t="shared" si="28"/>
        <v>134000</v>
      </c>
      <c r="K256" s="111">
        <f>SUM(K257:K259)</f>
        <v>134000</v>
      </c>
    </row>
    <row r="257" spans="2:11" ht="12.75">
      <c r="B257" s="112">
        <v>641001</v>
      </c>
      <c r="C257" s="105" t="s">
        <v>200</v>
      </c>
      <c r="D257" s="108">
        <v>29000</v>
      </c>
      <c r="E257" s="108">
        <v>29000</v>
      </c>
      <c r="F257" s="108">
        <v>29000</v>
      </c>
      <c r="G257" s="108">
        <v>29000</v>
      </c>
      <c r="H257" s="108">
        <v>29000</v>
      </c>
      <c r="I257" s="108">
        <v>29000</v>
      </c>
      <c r="J257" s="108">
        <v>29000</v>
      </c>
      <c r="K257" s="108">
        <v>29000</v>
      </c>
    </row>
    <row r="258" spans="2:11" ht="12.75">
      <c r="B258" s="112">
        <v>641001</v>
      </c>
      <c r="C258" s="105" t="s">
        <v>201</v>
      </c>
      <c r="D258" s="114">
        <v>103000</v>
      </c>
      <c r="E258" s="114">
        <v>103000</v>
      </c>
      <c r="F258" s="114">
        <v>103000</v>
      </c>
      <c r="G258" s="114">
        <v>103000</v>
      </c>
      <c r="H258" s="114">
        <v>103000</v>
      </c>
      <c r="I258" s="114">
        <v>103000</v>
      </c>
      <c r="J258" s="114">
        <v>103000</v>
      </c>
      <c r="K258" s="114">
        <v>103000</v>
      </c>
    </row>
    <row r="259" spans="2:11" ht="12.75">
      <c r="B259" s="112">
        <v>635006</v>
      </c>
      <c r="C259" s="105" t="s">
        <v>202</v>
      </c>
      <c r="D259" s="114">
        <v>2000</v>
      </c>
      <c r="E259" s="114">
        <v>2000</v>
      </c>
      <c r="F259" s="114">
        <v>2000</v>
      </c>
      <c r="G259" s="114">
        <v>2000</v>
      </c>
      <c r="H259" s="114">
        <v>2000</v>
      </c>
      <c r="I259" s="114">
        <v>2000</v>
      </c>
      <c r="J259" s="114">
        <v>2000</v>
      </c>
      <c r="K259" s="114">
        <v>2000</v>
      </c>
    </row>
    <row r="260" spans="2:11" ht="12.75">
      <c r="B260" s="112"/>
      <c r="C260" s="105"/>
      <c r="D260" s="108"/>
      <c r="E260" s="108"/>
      <c r="F260" s="108"/>
      <c r="G260" s="108"/>
      <c r="H260" s="108"/>
      <c r="I260" s="108"/>
      <c r="J260" s="108"/>
      <c r="K260" s="108"/>
    </row>
    <row r="261" spans="2:11" ht="15.75">
      <c r="B261" s="109" t="s">
        <v>203</v>
      </c>
      <c r="C261" s="110" t="s">
        <v>204</v>
      </c>
      <c r="D261" s="111">
        <f aca="true" t="shared" si="29" ref="D261:K261">D262</f>
        <v>5000</v>
      </c>
      <c r="E261" s="111">
        <f t="shared" si="29"/>
        <v>5000</v>
      </c>
      <c r="F261" s="111">
        <f t="shared" si="29"/>
        <v>5000</v>
      </c>
      <c r="G261" s="111">
        <f t="shared" si="29"/>
        <v>5000</v>
      </c>
      <c r="H261" s="111">
        <f t="shared" si="29"/>
        <v>5000</v>
      </c>
      <c r="I261" s="111">
        <f t="shared" si="29"/>
        <v>5000</v>
      </c>
      <c r="J261" s="111">
        <f t="shared" si="29"/>
        <v>5000</v>
      </c>
      <c r="K261" s="111">
        <f t="shared" si="29"/>
        <v>5000</v>
      </c>
    </row>
    <row r="262" spans="2:11" ht="12.75">
      <c r="B262" s="112">
        <v>641001</v>
      </c>
      <c r="C262" s="105" t="s">
        <v>205</v>
      </c>
      <c r="D262" s="108">
        <v>5000</v>
      </c>
      <c r="E262" s="108">
        <v>5000</v>
      </c>
      <c r="F262" s="108">
        <v>5000</v>
      </c>
      <c r="G262" s="108">
        <v>5000</v>
      </c>
      <c r="H262" s="108">
        <v>5000</v>
      </c>
      <c r="I262" s="108">
        <v>5000</v>
      </c>
      <c r="J262" s="108">
        <v>5000</v>
      </c>
      <c r="K262" s="108">
        <v>5000</v>
      </c>
    </row>
    <row r="263" spans="2:11" ht="12.75">
      <c r="B263" s="112"/>
      <c r="C263" s="105"/>
      <c r="D263" s="108"/>
      <c r="E263" s="108"/>
      <c r="F263" s="108"/>
      <c r="G263" s="108"/>
      <c r="H263" s="108"/>
      <c r="I263" s="108"/>
      <c r="J263" s="108"/>
      <c r="K263" s="108"/>
    </row>
    <row r="264" spans="2:11" ht="15.75">
      <c r="B264" s="109" t="s">
        <v>206</v>
      </c>
      <c r="C264" s="110" t="s">
        <v>207</v>
      </c>
      <c r="D264" s="111">
        <f aca="true" t="shared" si="30" ref="D264:J264">SUM(D265:D272)</f>
        <v>18204</v>
      </c>
      <c r="E264" s="111">
        <f t="shared" si="30"/>
        <v>18204</v>
      </c>
      <c r="F264" s="111">
        <f t="shared" si="30"/>
        <v>18204</v>
      </c>
      <c r="G264" s="111">
        <f t="shared" si="30"/>
        <v>18204</v>
      </c>
      <c r="H264" s="111">
        <f t="shared" si="30"/>
        <v>18204</v>
      </c>
      <c r="I264" s="111">
        <f t="shared" si="30"/>
        <v>18204</v>
      </c>
      <c r="J264" s="111">
        <f t="shared" si="30"/>
        <v>18204</v>
      </c>
      <c r="K264" s="111">
        <f>SUM(K265:K272)</f>
        <v>18204</v>
      </c>
    </row>
    <row r="265" spans="2:11" ht="12.75">
      <c r="B265" s="112" t="s">
        <v>208</v>
      </c>
      <c r="C265" s="105" t="s">
        <v>209</v>
      </c>
      <c r="D265" s="108">
        <v>4000</v>
      </c>
      <c r="E265" s="108">
        <v>4000</v>
      </c>
      <c r="F265" s="108">
        <v>4000</v>
      </c>
      <c r="G265" s="108">
        <v>4000</v>
      </c>
      <c r="H265" s="108">
        <v>4000</v>
      </c>
      <c r="I265" s="108">
        <v>4000</v>
      </c>
      <c r="J265" s="108">
        <v>4000</v>
      </c>
      <c r="K265" s="108">
        <v>4000</v>
      </c>
    </row>
    <row r="266" spans="2:11" ht="12.75">
      <c r="B266" s="112" t="s">
        <v>210</v>
      </c>
      <c r="C266" s="105" t="s">
        <v>211</v>
      </c>
      <c r="D266" s="108">
        <v>11710</v>
      </c>
      <c r="E266" s="108">
        <v>11710</v>
      </c>
      <c r="F266" s="108">
        <v>11710</v>
      </c>
      <c r="G266" s="108">
        <v>11710</v>
      </c>
      <c r="H266" s="108">
        <v>11710</v>
      </c>
      <c r="I266" s="108">
        <v>11710</v>
      </c>
      <c r="J266" s="108">
        <v>11710</v>
      </c>
      <c r="K266" s="108">
        <v>11710</v>
      </c>
    </row>
    <row r="267" spans="2:11" ht="12.75">
      <c r="B267" s="112">
        <v>642006</v>
      </c>
      <c r="C267" s="105" t="s">
        <v>212</v>
      </c>
      <c r="D267" s="108">
        <v>1223</v>
      </c>
      <c r="E267" s="108">
        <v>1223</v>
      </c>
      <c r="F267" s="108">
        <v>1223</v>
      </c>
      <c r="G267" s="108">
        <v>1223</v>
      </c>
      <c r="H267" s="108">
        <v>1223</v>
      </c>
      <c r="I267" s="108">
        <v>1223</v>
      </c>
      <c r="J267" s="108">
        <v>1223</v>
      </c>
      <c r="K267" s="108">
        <v>1223</v>
      </c>
    </row>
    <row r="268" spans="2:11" ht="12.75">
      <c r="B268" s="112">
        <v>642006</v>
      </c>
      <c r="C268" s="105" t="s">
        <v>213</v>
      </c>
      <c r="D268" s="108">
        <v>318</v>
      </c>
      <c r="E268" s="108">
        <v>318</v>
      </c>
      <c r="F268" s="108">
        <v>318</v>
      </c>
      <c r="G268" s="108">
        <v>318</v>
      </c>
      <c r="H268" s="108">
        <v>318</v>
      </c>
      <c r="I268" s="108">
        <v>318</v>
      </c>
      <c r="J268" s="108">
        <v>318</v>
      </c>
      <c r="K268" s="108">
        <v>318</v>
      </c>
    </row>
    <row r="269" spans="2:11" ht="12.75">
      <c r="B269" s="112">
        <v>642006</v>
      </c>
      <c r="C269" s="105" t="s">
        <v>214</v>
      </c>
      <c r="D269" s="108">
        <v>344</v>
      </c>
      <c r="E269" s="108">
        <v>344</v>
      </c>
      <c r="F269" s="108">
        <v>344</v>
      </c>
      <c r="G269" s="108">
        <v>344</v>
      </c>
      <c r="H269" s="108">
        <v>344</v>
      </c>
      <c r="I269" s="108">
        <v>344</v>
      </c>
      <c r="J269" s="108">
        <v>344</v>
      </c>
      <c r="K269" s="108">
        <v>344</v>
      </c>
    </row>
    <row r="270" spans="2:11" ht="12.75">
      <c r="B270" s="112">
        <v>642006</v>
      </c>
      <c r="C270" s="105" t="s">
        <v>215</v>
      </c>
      <c r="D270" s="108">
        <v>33</v>
      </c>
      <c r="E270" s="108">
        <v>33</v>
      </c>
      <c r="F270" s="108">
        <v>33</v>
      </c>
      <c r="G270" s="108">
        <v>33</v>
      </c>
      <c r="H270" s="108">
        <v>33</v>
      </c>
      <c r="I270" s="108">
        <v>33</v>
      </c>
      <c r="J270" s="108">
        <v>33</v>
      </c>
      <c r="K270" s="108">
        <v>33</v>
      </c>
    </row>
    <row r="271" spans="2:11" ht="12.75">
      <c r="B271" s="112">
        <v>642006</v>
      </c>
      <c r="C271" s="105" t="s">
        <v>216</v>
      </c>
      <c r="D271" s="108">
        <v>406</v>
      </c>
      <c r="E271" s="108">
        <v>406</v>
      </c>
      <c r="F271" s="108">
        <v>406</v>
      </c>
      <c r="G271" s="108">
        <v>406</v>
      </c>
      <c r="H271" s="108">
        <v>406</v>
      </c>
      <c r="I271" s="108">
        <v>406</v>
      </c>
      <c r="J271" s="108">
        <v>406</v>
      </c>
      <c r="K271" s="108">
        <v>406</v>
      </c>
    </row>
    <row r="272" spans="2:11" ht="12.75">
      <c r="B272" s="112">
        <v>642006</v>
      </c>
      <c r="C272" s="105" t="s">
        <v>217</v>
      </c>
      <c r="D272" s="108">
        <v>170</v>
      </c>
      <c r="E272" s="108">
        <v>170</v>
      </c>
      <c r="F272" s="108">
        <v>170</v>
      </c>
      <c r="G272" s="108">
        <v>170</v>
      </c>
      <c r="H272" s="108">
        <v>170</v>
      </c>
      <c r="I272" s="108">
        <v>170</v>
      </c>
      <c r="J272" s="108">
        <v>170</v>
      </c>
      <c r="K272" s="108">
        <v>170</v>
      </c>
    </row>
    <row r="273" spans="2:11" ht="12.75">
      <c r="B273" s="112"/>
      <c r="C273" s="105"/>
      <c r="D273" s="108"/>
      <c r="E273" s="108"/>
      <c r="F273" s="108"/>
      <c r="G273" s="108"/>
      <c r="H273" s="108"/>
      <c r="I273" s="108"/>
      <c r="J273" s="108"/>
      <c r="K273" s="108"/>
    </row>
    <row r="274" spans="2:11" ht="15.75">
      <c r="B274" s="131" t="s">
        <v>218</v>
      </c>
      <c r="C274" s="110" t="s">
        <v>219</v>
      </c>
      <c r="D274" s="111">
        <f aca="true" t="shared" si="31" ref="D274:J274">SUM(D275:D277)</f>
        <v>18077</v>
      </c>
      <c r="E274" s="111">
        <f t="shared" si="31"/>
        <v>18077</v>
      </c>
      <c r="F274" s="111">
        <f t="shared" si="31"/>
        <v>18077</v>
      </c>
      <c r="G274" s="111">
        <f t="shared" si="31"/>
        <v>18077</v>
      </c>
      <c r="H274" s="111">
        <f t="shared" si="31"/>
        <v>18077</v>
      </c>
      <c r="I274" s="111">
        <f t="shared" si="31"/>
        <v>18077</v>
      </c>
      <c r="J274" s="111">
        <f t="shared" si="31"/>
        <v>18077</v>
      </c>
      <c r="K274" s="111">
        <f>SUM(K275:K277)</f>
        <v>18077</v>
      </c>
    </row>
    <row r="275" spans="2:11" ht="12.75">
      <c r="B275" s="132">
        <v>610000</v>
      </c>
      <c r="C275" s="105" t="s">
        <v>220</v>
      </c>
      <c r="D275" s="108">
        <v>12705</v>
      </c>
      <c r="E275" s="108">
        <v>12705</v>
      </c>
      <c r="F275" s="108">
        <v>12705</v>
      </c>
      <c r="G275" s="108">
        <v>12705</v>
      </c>
      <c r="H275" s="108">
        <v>12705</v>
      </c>
      <c r="I275" s="108">
        <v>12705</v>
      </c>
      <c r="J275" s="108">
        <v>12705</v>
      </c>
      <c r="K275" s="108">
        <v>12705</v>
      </c>
    </row>
    <row r="276" spans="2:11" ht="12.75">
      <c r="B276" s="132">
        <v>620000</v>
      </c>
      <c r="C276" s="105" t="s">
        <v>72</v>
      </c>
      <c r="D276" s="108">
        <v>4432</v>
      </c>
      <c r="E276" s="108">
        <v>4432</v>
      </c>
      <c r="F276" s="108">
        <v>4432</v>
      </c>
      <c r="G276" s="108">
        <v>4432</v>
      </c>
      <c r="H276" s="108">
        <v>4432</v>
      </c>
      <c r="I276" s="108">
        <v>4432</v>
      </c>
      <c r="J276" s="108">
        <v>4432</v>
      </c>
      <c r="K276" s="108">
        <v>4432</v>
      </c>
    </row>
    <row r="277" spans="2:11" ht="12.75">
      <c r="B277" s="132">
        <v>633000</v>
      </c>
      <c r="C277" s="105" t="s">
        <v>174</v>
      </c>
      <c r="D277" s="108">
        <v>940</v>
      </c>
      <c r="E277" s="108">
        <v>940</v>
      </c>
      <c r="F277" s="108">
        <v>940</v>
      </c>
      <c r="G277" s="108">
        <v>940</v>
      </c>
      <c r="H277" s="108">
        <v>940</v>
      </c>
      <c r="I277" s="108">
        <v>940</v>
      </c>
      <c r="J277" s="108">
        <v>940</v>
      </c>
      <c r="K277" s="108">
        <v>940</v>
      </c>
    </row>
    <row r="278" spans="2:11" ht="12.75">
      <c r="B278" s="113"/>
      <c r="C278" s="108"/>
      <c r="D278" s="108"/>
      <c r="E278" s="108"/>
      <c r="F278" s="108"/>
      <c r="G278" s="108"/>
      <c r="H278" s="108"/>
      <c r="I278" s="108"/>
      <c r="J278" s="108"/>
      <c r="K278" s="108"/>
    </row>
    <row r="279" spans="2:11" ht="15.75">
      <c r="B279" s="109" t="s">
        <v>221</v>
      </c>
      <c r="C279" s="110" t="s">
        <v>222</v>
      </c>
      <c r="D279" s="111">
        <f aca="true" t="shared" si="32" ref="D279:J279">SUM(D280:D286)</f>
        <v>494013</v>
      </c>
      <c r="E279" s="111">
        <f t="shared" si="32"/>
        <v>494013</v>
      </c>
      <c r="F279" s="111">
        <f t="shared" si="32"/>
        <v>494013</v>
      </c>
      <c r="G279" s="111">
        <f t="shared" si="32"/>
        <v>494013</v>
      </c>
      <c r="H279" s="111">
        <f t="shared" si="32"/>
        <v>494013</v>
      </c>
      <c r="I279" s="111">
        <f t="shared" si="32"/>
        <v>498013</v>
      </c>
      <c r="J279" s="111">
        <f t="shared" si="32"/>
        <v>483013</v>
      </c>
      <c r="K279" s="111">
        <f>SUM(K280:K286)</f>
        <v>483013</v>
      </c>
    </row>
    <row r="280" spans="2:11" ht="12.75">
      <c r="B280" s="112">
        <v>610000</v>
      </c>
      <c r="C280" s="105" t="s">
        <v>71</v>
      </c>
      <c r="D280" s="108">
        <v>251300</v>
      </c>
      <c r="E280" s="108">
        <v>251300</v>
      </c>
      <c r="F280" s="108">
        <v>251300</v>
      </c>
      <c r="G280" s="108">
        <v>251300</v>
      </c>
      <c r="H280" s="108">
        <v>251300</v>
      </c>
      <c r="I280" s="108">
        <v>254100</v>
      </c>
      <c r="J280" s="108">
        <v>254100</v>
      </c>
      <c r="K280" s="108">
        <v>254100</v>
      </c>
    </row>
    <row r="281" spans="2:11" ht="12.75">
      <c r="B281" s="112">
        <v>620000</v>
      </c>
      <c r="C281" s="105" t="s">
        <v>72</v>
      </c>
      <c r="D281" s="108">
        <v>87928</v>
      </c>
      <c r="E281" s="108">
        <v>87928</v>
      </c>
      <c r="F281" s="108">
        <v>87928</v>
      </c>
      <c r="G281" s="108">
        <v>87928</v>
      </c>
      <c r="H281" s="108">
        <v>87928</v>
      </c>
      <c r="I281" s="108">
        <v>89128</v>
      </c>
      <c r="J281" s="108">
        <v>89128</v>
      </c>
      <c r="K281" s="108">
        <v>89128</v>
      </c>
    </row>
    <row r="282" spans="2:11" ht="12.75">
      <c r="B282" s="112">
        <v>630000</v>
      </c>
      <c r="C282" s="105" t="s">
        <v>174</v>
      </c>
      <c r="D282" s="108">
        <v>120000</v>
      </c>
      <c r="E282" s="108">
        <v>120000</v>
      </c>
      <c r="F282" s="108">
        <v>120000</v>
      </c>
      <c r="G282" s="108">
        <v>120000</v>
      </c>
      <c r="H282" s="108">
        <v>120000</v>
      </c>
      <c r="I282" s="108">
        <v>120000</v>
      </c>
      <c r="J282" s="108">
        <v>120000</v>
      </c>
      <c r="K282" s="108">
        <v>120000</v>
      </c>
    </row>
    <row r="283" spans="2:11" ht="12.75">
      <c r="B283" s="112">
        <v>635006</v>
      </c>
      <c r="C283" s="105" t="s">
        <v>223</v>
      </c>
      <c r="D283" s="108">
        <v>15000</v>
      </c>
      <c r="E283" s="108">
        <v>15000</v>
      </c>
      <c r="F283" s="108">
        <v>15000</v>
      </c>
      <c r="G283" s="108">
        <v>15000</v>
      </c>
      <c r="H283" s="108">
        <v>15000</v>
      </c>
      <c r="I283" s="108">
        <v>15000</v>
      </c>
      <c r="J283" s="108">
        <v>0</v>
      </c>
      <c r="K283" s="108">
        <v>0</v>
      </c>
    </row>
    <row r="284" spans="2:11" ht="12.75">
      <c r="B284" s="112">
        <v>630000</v>
      </c>
      <c r="C284" s="105" t="s">
        <v>349</v>
      </c>
      <c r="D284" s="108">
        <v>2500</v>
      </c>
      <c r="E284" s="108">
        <v>2500</v>
      </c>
      <c r="F284" s="108">
        <v>2500</v>
      </c>
      <c r="G284" s="108">
        <v>2500</v>
      </c>
      <c r="H284" s="108">
        <v>2500</v>
      </c>
      <c r="I284" s="108">
        <v>2500</v>
      </c>
      <c r="J284" s="108">
        <v>2500</v>
      </c>
      <c r="K284" s="108">
        <v>2500</v>
      </c>
    </row>
    <row r="285" spans="2:11" ht="12.75">
      <c r="B285" s="112">
        <v>637005</v>
      </c>
      <c r="C285" s="105" t="s">
        <v>224</v>
      </c>
      <c r="D285" s="108">
        <v>2000</v>
      </c>
      <c r="E285" s="108">
        <v>2000</v>
      </c>
      <c r="F285" s="108">
        <v>2000</v>
      </c>
      <c r="G285" s="108">
        <v>2000</v>
      </c>
      <c r="H285" s="108">
        <v>2000</v>
      </c>
      <c r="I285" s="108">
        <v>2000</v>
      </c>
      <c r="J285" s="108">
        <v>2000</v>
      </c>
      <c r="K285" s="108">
        <v>2000</v>
      </c>
    </row>
    <row r="286" spans="2:11" ht="12.75">
      <c r="B286" s="112"/>
      <c r="C286" s="105" t="s">
        <v>225</v>
      </c>
      <c r="D286" s="114">
        <v>15285</v>
      </c>
      <c r="E286" s="114">
        <v>15285</v>
      </c>
      <c r="F286" s="114">
        <v>15285</v>
      </c>
      <c r="G286" s="114">
        <v>15285</v>
      </c>
      <c r="H286" s="114">
        <v>15285</v>
      </c>
      <c r="I286" s="114">
        <v>15285</v>
      </c>
      <c r="J286" s="114">
        <v>15285</v>
      </c>
      <c r="K286" s="114">
        <v>15285</v>
      </c>
    </row>
    <row r="287" spans="2:11" ht="12.75">
      <c r="B287" s="112"/>
      <c r="C287" s="105"/>
      <c r="D287" s="108"/>
      <c r="E287" s="108"/>
      <c r="F287" s="108"/>
      <c r="G287" s="108"/>
      <c r="H287" s="108"/>
      <c r="I287" s="108"/>
      <c r="J287" s="108"/>
      <c r="K287" s="108"/>
    </row>
    <row r="288" spans="2:11" ht="15.75">
      <c r="B288" s="109" t="s">
        <v>226</v>
      </c>
      <c r="C288" s="110" t="s">
        <v>227</v>
      </c>
      <c r="D288" s="111">
        <f aca="true" t="shared" si="33" ref="D288:J288">SUM(D289:D311)</f>
        <v>1131150</v>
      </c>
      <c r="E288" s="111">
        <f t="shared" si="33"/>
        <v>1131150</v>
      </c>
      <c r="F288" s="111">
        <f t="shared" si="33"/>
        <v>1131150</v>
      </c>
      <c r="G288" s="111">
        <f t="shared" si="33"/>
        <v>1131150</v>
      </c>
      <c r="H288" s="111">
        <f t="shared" si="33"/>
        <v>1131150</v>
      </c>
      <c r="I288" s="111">
        <f t="shared" si="33"/>
        <v>1131150</v>
      </c>
      <c r="J288" s="111">
        <f t="shared" si="33"/>
        <v>1131150</v>
      </c>
      <c r="K288" s="111">
        <f>SUM(K289:K311)</f>
        <v>1131150</v>
      </c>
    </row>
    <row r="289" spans="2:11" ht="12.75">
      <c r="B289" s="112">
        <v>600000</v>
      </c>
      <c r="C289" s="106" t="s">
        <v>228</v>
      </c>
      <c r="D289" s="108">
        <v>460000</v>
      </c>
      <c r="E289" s="108">
        <v>460000</v>
      </c>
      <c r="F289" s="108">
        <v>460000</v>
      </c>
      <c r="G289" s="108">
        <v>460000</v>
      </c>
      <c r="H289" s="108">
        <v>460000</v>
      </c>
      <c r="I289" s="108">
        <v>460000</v>
      </c>
      <c r="J289" s="108">
        <v>460000</v>
      </c>
      <c r="K289" s="108">
        <v>460000</v>
      </c>
    </row>
    <row r="290" spans="2:11" ht="12.75">
      <c r="B290" s="112"/>
      <c r="C290" s="105" t="s">
        <v>229</v>
      </c>
      <c r="D290" s="108">
        <v>1200</v>
      </c>
      <c r="E290" s="108">
        <v>1200</v>
      </c>
      <c r="F290" s="108">
        <v>1200</v>
      </c>
      <c r="G290" s="108">
        <v>1200</v>
      </c>
      <c r="H290" s="108">
        <v>1200</v>
      </c>
      <c r="I290" s="108">
        <v>1200</v>
      </c>
      <c r="J290" s="108">
        <v>1200</v>
      </c>
      <c r="K290" s="108">
        <v>1200</v>
      </c>
    </row>
    <row r="291" spans="2:11" ht="12.75">
      <c r="B291" s="112"/>
      <c r="C291" s="105" t="s">
        <v>230</v>
      </c>
      <c r="D291" s="114">
        <v>410</v>
      </c>
      <c r="E291" s="114">
        <v>410</v>
      </c>
      <c r="F291" s="114">
        <v>410</v>
      </c>
      <c r="G291" s="114">
        <v>410</v>
      </c>
      <c r="H291" s="114">
        <v>410</v>
      </c>
      <c r="I291" s="114">
        <v>410</v>
      </c>
      <c r="J291" s="114">
        <v>410</v>
      </c>
      <c r="K291" s="114">
        <v>410</v>
      </c>
    </row>
    <row r="292" spans="2:11" ht="12.75">
      <c r="B292" s="112"/>
      <c r="C292" s="105" t="s">
        <v>231</v>
      </c>
      <c r="D292" s="114">
        <v>6200</v>
      </c>
      <c r="E292" s="114">
        <v>6200</v>
      </c>
      <c r="F292" s="114">
        <v>6200</v>
      </c>
      <c r="G292" s="114">
        <v>6200</v>
      </c>
      <c r="H292" s="114">
        <v>6200</v>
      </c>
      <c r="I292" s="114">
        <v>6200</v>
      </c>
      <c r="J292" s="114">
        <v>6200</v>
      </c>
      <c r="K292" s="114">
        <v>6200</v>
      </c>
    </row>
    <row r="293" spans="2:11" ht="12.75">
      <c r="B293" s="112"/>
      <c r="C293" s="105" t="s">
        <v>232</v>
      </c>
      <c r="D293" s="114">
        <v>9500</v>
      </c>
      <c r="E293" s="114">
        <v>9500</v>
      </c>
      <c r="F293" s="114">
        <v>9500</v>
      </c>
      <c r="G293" s="114">
        <v>9500</v>
      </c>
      <c r="H293" s="114">
        <v>9500</v>
      </c>
      <c r="I293" s="114">
        <v>9500</v>
      </c>
      <c r="J293" s="114">
        <v>9500</v>
      </c>
      <c r="K293" s="114">
        <v>9500</v>
      </c>
    </row>
    <row r="294" spans="2:11" ht="12.75">
      <c r="B294" s="112"/>
      <c r="C294" s="105" t="s">
        <v>233</v>
      </c>
      <c r="D294" s="108">
        <v>14364</v>
      </c>
      <c r="E294" s="108">
        <v>14364</v>
      </c>
      <c r="F294" s="108">
        <v>14364</v>
      </c>
      <c r="G294" s="108">
        <v>14364</v>
      </c>
      <c r="H294" s="108">
        <v>14364</v>
      </c>
      <c r="I294" s="108">
        <v>14364</v>
      </c>
      <c r="J294" s="108">
        <v>14364</v>
      </c>
      <c r="K294" s="108">
        <v>14364</v>
      </c>
    </row>
    <row r="295" spans="2:11" ht="12.75">
      <c r="B295" s="112"/>
      <c r="C295" s="105" t="s">
        <v>234</v>
      </c>
      <c r="D295" s="108">
        <v>87666</v>
      </c>
      <c r="E295" s="108">
        <v>87666</v>
      </c>
      <c r="F295" s="108">
        <v>87666</v>
      </c>
      <c r="G295" s="108">
        <v>87666</v>
      </c>
      <c r="H295" s="108">
        <v>87666</v>
      </c>
      <c r="I295" s="108">
        <v>87666</v>
      </c>
      <c r="J295" s="108">
        <v>87666</v>
      </c>
      <c r="K295" s="108">
        <v>87666</v>
      </c>
    </row>
    <row r="296" spans="2:11" ht="12.75">
      <c r="B296" s="112"/>
      <c r="C296" s="105" t="s">
        <v>235</v>
      </c>
      <c r="D296" s="108">
        <v>3268</v>
      </c>
      <c r="E296" s="108">
        <v>3268</v>
      </c>
      <c r="F296" s="108">
        <v>3268</v>
      </c>
      <c r="G296" s="108">
        <v>3268</v>
      </c>
      <c r="H296" s="108">
        <v>3268</v>
      </c>
      <c r="I296" s="108">
        <v>3268</v>
      </c>
      <c r="J296" s="108">
        <v>3268</v>
      </c>
      <c r="K296" s="108">
        <v>3268</v>
      </c>
    </row>
    <row r="297" spans="2:11" ht="12.75">
      <c r="B297" s="112"/>
      <c r="C297" s="105" t="s">
        <v>236</v>
      </c>
      <c r="D297" s="108">
        <v>333</v>
      </c>
      <c r="E297" s="108">
        <v>333</v>
      </c>
      <c r="F297" s="108">
        <v>333</v>
      </c>
      <c r="G297" s="108">
        <v>333</v>
      </c>
      <c r="H297" s="108">
        <v>333</v>
      </c>
      <c r="I297" s="108">
        <v>333</v>
      </c>
      <c r="J297" s="108">
        <v>333</v>
      </c>
      <c r="K297" s="108">
        <v>333</v>
      </c>
    </row>
    <row r="298" spans="2:11" ht="12.75">
      <c r="B298" s="112"/>
      <c r="C298" s="105" t="s">
        <v>237</v>
      </c>
      <c r="D298" s="108">
        <v>0</v>
      </c>
      <c r="E298" s="108">
        <v>0</v>
      </c>
      <c r="F298" s="108">
        <v>0</v>
      </c>
      <c r="G298" s="108">
        <v>0</v>
      </c>
      <c r="H298" s="108">
        <v>0</v>
      </c>
      <c r="I298" s="108">
        <v>0</v>
      </c>
      <c r="J298" s="108">
        <v>0</v>
      </c>
      <c r="K298" s="108">
        <v>0</v>
      </c>
    </row>
    <row r="299" spans="2:11" ht="12.75">
      <c r="B299" s="112"/>
      <c r="C299" s="105" t="s">
        <v>348</v>
      </c>
      <c r="D299" s="108">
        <v>1500</v>
      </c>
      <c r="E299" s="108">
        <v>1500</v>
      </c>
      <c r="F299" s="108">
        <v>1500</v>
      </c>
      <c r="G299" s="108">
        <v>1500</v>
      </c>
      <c r="H299" s="108">
        <v>1500</v>
      </c>
      <c r="I299" s="108">
        <v>1500</v>
      </c>
      <c r="J299" s="108">
        <v>1500</v>
      </c>
      <c r="K299" s="108">
        <v>1500</v>
      </c>
    </row>
    <row r="300" spans="2:11" ht="12.75">
      <c r="B300" s="112">
        <v>637005</v>
      </c>
      <c r="C300" s="105" t="s">
        <v>238</v>
      </c>
      <c r="D300" s="108">
        <v>1000</v>
      </c>
      <c r="E300" s="108">
        <v>1000</v>
      </c>
      <c r="F300" s="108">
        <v>1000</v>
      </c>
      <c r="G300" s="108">
        <v>1000</v>
      </c>
      <c r="H300" s="108">
        <v>1000</v>
      </c>
      <c r="I300" s="108">
        <v>1000</v>
      </c>
      <c r="J300" s="108">
        <v>1000</v>
      </c>
      <c r="K300" s="108">
        <v>1000</v>
      </c>
    </row>
    <row r="301" spans="2:11" ht="12.75">
      <c r="B301" s="112">
        <v>600000</v>
      </c>
      <c r="C301" s="106" t="s">
        <v>239</v>
      </c>
      <c r="D301" s="108">
        <v>460000</v>
      </c>
      <c r="E301" s="108">
        <v>460000</v>
      </c>
      <c r="F301" s="108">
        <v>460000</v>
      </c>
      <c r="G301" s="108">
        <v>460000</v>
      </c>
      <c r="H301" s="108">
        <v>460000</v>
      </c>
      <c r="I301" s="108">
        <v>460000</v>
      </c>
      <c r="J301" s="108">
        <v>460000</v>
      </c>
      <c r="K301" s="108">
        <v>460000</v>
      </c>
    </row>
    <row r="302" spans="2:11" ht="12.75">
      <c r="B302" s="112"/>
      <c r="C302" s="105" t="s">
        <v>240</v>
      </c>
      <c r="D302" s="114">
        <v>1200</v>
      </c>
      <c r="E302" s="114">
        <v>1200</v>
      </c>
      <c r="F302" s="114">
        <v>1200</v>
      </c>
      <c r="G302" s="114">
        <v>1200</v>
      </c>
      <c r="H302" s="114">
        <v>1200</v>
      </c>
      <c r="I302" s="114">
        <v>1200</v>
      </c>
      <c r="J302" s="114">
        <v>1200</v>
      </c>
      <c r="K302" s="114">
        <v>1200</v>
      </c>
    </row>
    <row r="303" spans="2:11" ht="12.75">
      <c r="B303" s="112"/>
      <c r="C303" s="105" t="s">
        <v>241</v>
      </c>
      <c r="D303" s="114">
        <v>380</v>
      </c>
      <c r="E303" s="114">
        <v>380</v>
      </c>
      <c r="F303" s="114">
        <v>380</v>
      </c>
      <c r="G303" s="114">
        <v>380</v>
      </c>
      <c r="H303" s="114">
        <v>380</v>
      </c>
      <c r="I303" s="114">
        <v>380</v>
      </c>
      <c r="J303" s="114">
        <v>380</v>
      </c>
      <c r="K303" s="114">
        <v>380</v>
      </c>
    </row>
    <row r="304" spans="2:11" ht="12.75">
      <c r="B304" s="112"/>
      <c r="C304" s="105" t="s">
        <v>54</v>
      </c>
      <c r="D304" s="114">
        <v>300</v>
      </c>
      <c r="E304" s="114">
        <v>300</v>
      </c>
      <c r="F304" s="114">
        <v>300</v>
      </c>
      <c r="G304" s="114">
        <v>300</v>
      </c>
      <c r="H304" s="114">
        <v>300</v>
      </c>
      <c r="I304" s="114">
        <v>300</v>
      </c>
      <c r="J304" s="114">
        <v>300</v>
      </c>
      <c r="K304" s="114">
        <v>300</v>
      </c>
    </row>
    <row r="305" spans="2:11" ht="12.75">
      <c r="B305" s="112"/>
      <c r="C305" s="105" t="s">
        <v>242</v>
      </c>
      <c r="D305" s="114">
        <v>9000</v>
      </c>
      <c r="E305" s="114">
        <v>9000</v>
      </c>
      <c r="F305" s="114">
        <v>9000</v>
      </c>
      <c r="G305" s="114">
        <v>9000</v>
      </c>
      <c r="H305" s="114">
        <v>9000</v>
      </c>
      <c r="I305" s="114">
        <v>9000</v>
      </c>
      <c r="J305" s="114">
        <v>9000</v>
      </c>
      <c r="K305" s="114">
        <v>9000</v>
      </c>
    </row>
    <row r="306" spans="2:11" ht="12.75">
      <c r="B306" s="112"/>
      <c r="C306" s="105" t="s">
        <v>243</v>
      </c>
      <c r="D306" s="108">
        <v>12654</v>
      </c>
      <c r="E306" s="108">
        <v>12654</v>
      </c>
      <c r="F306" s="108">
        <v>12654</v>
      </c>
      <c r="G306" s="108">
        <v>12654</v>
      </c>
      <c r="H306" s="108">
        <v>12654</v>
      </c>
      <c r="I306" s="108">
        <v>12654</v>
      </c>
      <c r="J306" s="108">
        <v>12654</v>
      </c>
      <c r="K306" s="108">
        <v>12654</v>
      </c>
    </row>
    <row r="307" spans="2:11" ht="12.75">
      <c r="B307" s="112"/>
      <c r="C307" s="105" t="s">
        <v>244</v>
      </c>
      <c r="D307" s="108">
        <v>57342</v>
      </c>
      <c r="E307" s="108">
        <v>57342</v>
      </c>
      <c r="F307" s="108">
        <v>57342</v>
      </c>
      <c r="G307" s="108">
        <v>57342</v>
      </c>
      <c r="H307" s="108">
        <v>57342</v>
      </c>
      <c r="I307" s="108">
        <v>57342</v>
      </c>
      <c r="J307" s="108">
        <v>57342</v>
      </c>
      <c r="K307" s="108">
        <v>57342</v>
      </c>
    </row>
    <row r="308" spans="2:11" ht="12.75">
      <c r="B308" s="112"/>
      <c r="C308" s="105" t="s">
        <v>245</v>
      </c>
      <c r="D308" s="108">
        <v>2000</v>
      </c>
      <c r="E308" s="108">
        <v>2000</v>
      </c>
      <c r="F308" s="108">
        <v>2000</v>
      </c>
      <c r="G308" s="108">
        <v>2000</v>
      </c>
      <c r="H308" s="108">
        <v>2000</v>
      </c>
      <c r="I308" s="108">
        <v>2000</v>
      </c>
      <c r="J308" s="108">
        <v>2000</v>
      </c>
      <c r="K308" s="108">
        <v>2000</v>
      </c>
    </row>
    <row r="309" spans="2:11" ht="12.75">
      <c r="B309" s="112"/>
      <c r="C309" s="105" t="s">
        <v>246</v>
      </c>
      <c r="D309" s="108">
        <v>333</v>
      </c>
      <c r="E309" s="108">
        <v>333</v>
      </c>
      <c r="F309" s="108">
        <v>333</v>
      </c>
      <c r="G309" s="108">
        <v>333</v>
      </c>
      <c r="H309" s="108">
        <v>333</v>
      </c>
      <c r="I309" s="108">
        <v>333</v>
      </c>
      <c r="J309" s="108">
        <v>333</v>
      </c>
      <c r="K309" s="108">
        <v>333</v>
      </c>
    </row>
    <row r="310" spans="2:11" ht="12.75">
      <c r="B310" s="112"/>
      <c r="C310" s="105" t="s">
        <v>348</v>
      </c>
      <c r="D310" s="108">
        <v>1500</v>
      </c>
      <c r="E310" s="108">
        <v>1500</v>
      </c>
      <c r="F310" s="108">
        <v>1500</v>
      </c>
      <c r="G310" s="108">
        <v>1500</v>
      </c>
      <c r="H310" s="108">
        <v>1500</v>
      </c>
      <c r="I310" s="108">
        <v>1500</v>
      </c>
      <c r="J310" s="108">
        <v>1500</v>
      </c>
      <c r="K310" s="108">
        <v>1500</v>
      </c>
    </row>
    <row r="311" spans="2:11" ht="12.75">
      <c r="B311" s="112">
        <v>637005</v>
      </c>
      <c r="C311" s="105" t="s">
        <v>238</v>
      </c>
      <c r="D311" s="108">
        <v>1000</v>
      </c>
      <c r="E311" s="108">
        <v>1000</v>
      </c>
      <c r="F311" s="108">
        <v>1000</v>
      </c>
      <c r="G311" s="108">
        <v>1000</v>
      </c>
      <c r="H311" s="108">
        <v>1000</v>
      </c>
      <c r="I311" s="108">
        <v>1000</v>
      </c>
      <c r="J311" s="108">
        <v>1000</v>
      </c>
      <c r="K311" s="108">
        <v>1000</v>
      </c>
    </row>
    <row r="312" spans="2:11" ht="12.75">
      <c r="B312" s="113"/>
      <c r="C312" s="108"/>
      <c r="D312" s="108"/>
      <c r="E312" s="108"/>
      <c r="F312" s="108"/>
      <c r="G312" s="108"/>
      <c r="H312" s="108"/>
      <c r="I312" s="108"/>
      <c r="J312" s="108"/>
      <c r="K312" s="108"/>
    </row>
    <row r="313" spans="2:11" ht="12.75">
      <c r="B313" s="113"/>
      <c r="C313" s="108"/>
      <c r="D313" s="108"/>
      <c r="E313" s="108"/>
      <c r="F313" s="108"/>
      <c r="G313" s="108"/>
      <c r="H313" s="108"/>
      <c r="I313" s="108"/>
      <c r="J313" s="108"/>
      <c r="K313" s="108"/>
    </row>
    <row r="314" spans="2:11" ht="15.75">
      <c r="B314" s="133" t="s">
        <v>377</v>
      </c>
      <c r="C314" s="134" t="s">
        <v>378</v>
      </c>
      <c r="D314" s="134">
        <f aca="true" t="shared" si="34" ref="D314:J314">SUM(D315:D316)</f>
        <v>0</v>
      </c>
      <c r="E314" s="134">
        <f t="shared" si="34"/>
        <v>250</v>
      </c>
      <c r="F314" s="134">
        <f t="shared" si="34"/>
        <v>250</v>
      </c>
      <c r="G314" s="134">
        <f t="shared" si="34"/>
        <v>250</v>
      </c>
      <c r="H314" s="134">
        <f t="shared" si="34"/>
        <v>250</v>
      </c>
      <c r="I314" s="134">
        <f t="shared" si="34"/>
        <v>250</v>
      </c>
      <c r="J314" s="134">
        <f t="shared" si="34"/>
        <v>250</v>
      </c>
      <c r="K314" s="134">
        <f>SUM(K315:K316)</f>
        <v>250</v>
      </c>
    </row>
    <row r="315" spans="2:11" ht="12.75">
      <c r="B315" s="113">
        <v>642004</v>
      </c>
      <c r="C315" s="107" t="s">
        <v>379</v>
      </c>
      <c r="D315" s="108">
        <v>0</v>
      </c>
      <c r="E315" s="108">
        <v>137</v>
      </c>
      <c r="F315" s="108">
        <v>137</v>
      </c>
      <c r="G315" s="108">
        <v>137</v>
      </c>
      <c r="H315" s="108">
        <v>137</v>
      </c>
      <c r="I315" s="108">
        <v>137</v>
      </c>
      <c r="J315" s="108">
        <v>137</v>
      </c>
      <c r="K315" s="108">
        <v>137</v>
      </c>
    </row>
    <row r="316" spans="2:11" ht="12.75">
      <c r="B316" s="113">
        <v>642004</v>
      </c>
      <c r="C316" s="107" t="s">
        <v>380</v>
      </c>
      <c r="D316" s="108">
        <v>0</v>
      </c>
      <c r="E316" s="108">
        <v>113</v>
      </c>
      <c r="F316" s="108">
        <v>113</v>
      </c>
      <c r="G316" s="108">
        <v>113</v>
      </c>
      <c r="H316" s="108">
        <v>113</v>
      </c>
      <c r="I316" s="108">
        <v>113</v>
      </c>
      <c r="J316" s="108">
        <v>113</v>
      </c>
      <c r="K316" s="108">
        <v>113</v>
      </c>
    </row>
    <row r="317" spans="2:11" ht="12.75">
      <c r="B317" s="113"/>
      <c r="C317" s="108"/>
      <c r="D317" s="108"/>
      <c r="E317" s="108"/>
      <c r="F317" s="108"/>
      <c r="G317" s="108"/>
      <c r="H317" s="108"/>
      <c r="I317" s="108"/>
      <c r="J317" s="108"/>
      <c r="K317" s="108"/>
    </row>
    <row r="318" spans="2:11" ht="12.75">
      <c r="B318" s="113"/>
      <c r="C318" s="108"/>
      <c r="D318" s="108"/>
      <c r="E318" s="108"/>
      <c r="F318" s="108"/>
      <c r="G318" s="108"/>
      <c r="H318" s="108"/>
      <c r="I318" s="108"/>
      <c r="J318" s="108"/>
      <c r="K318" s="108"/>
    </row>
    <row r="319" spans="2:11" ht="15.75">
      <c r="B319" s="135" t="s">
        <v>247</v>
      </c>
      <c r="C319" s="120" t="s">
        <v>248</v>
      </c>
      <c r="D319" s="111">
        <f aca="true" t="shared" si="35" ref="D319:J319">SUM(D320:D322)</f>
        <v>747141</v>
      </c>
      <c r="E319" s="111">
        <f t="shared" si="35"/>
        <v>747141</v>
      </c>
      <c r="F319" s="111">
        <f t="shared" si="35"/>
        <v>747141</v>
      </c>
      <c r="G319" s="111">
        <f t="shared" si="35"/>
        <v>747141</v>
      </c>
      <c r="H319" s="111">
        <f t="shared" si="35"/>
        <v>747141</v>
      </c>
      <c r="I319" s="111">
        <f t="shared" si="35"/>
        <v>747141</v>
      </c>
      <c r="J319" s="111">
        <f t="shared" si="35"/>
        <v>747141</v>
      </c>
      <c r="K319" s="111">
        <f>SUM(K320:K322)</f>
        <v>747141</v>
      </c>
    </row>
    <row r="320" spans="2:11" ht="12.75">
      <c r="B320" s="112">
        <v>600000</v>
      </c>
      <c r="C320" s="105" t="s">
        <v>249</v>
      </c>
      <c r="D320" s="108">
        <v>412803</v>
      </c>
      <c r="E320" s="108">
        <v>412803</v>
      </c>
      <c r="F320" s="108">
        <v>412803</v>
      </c>
      <c r="G320" s="108">
        <v>412803</v>
      </c>
      <c r="H320" s="108">
        <v>412803</v>
      </c>
      <c r="I320" s="108">
        <v>412803</v>
      </c>
      <c r="J320" s="108">
        <v>412803</v>
      </c>
      <c r="K320" s="108">
        <v>412803</v>
      </c>
    </row>
    <row r="321" spans="2:11" ht="12.75">
      <c r="B321" s="112">
        <v>642005</v>
      </c>
      <c r="C321" s="105" t="s">
        <v>250</v>
      </c>
      <c r="D321" s="108">
        <v>252297</v>
      </c>
      <c r="E321" s="108">
        <v>252297</v>
      </c>
      <c r="F321" s="108">
        <v>252297</v>
      </c>
      <c r="G321" s="108">
        <v>252297</v>
      </c>
      <c r="H321" s="108">
        <v>252297</v>
      </c>
      <c r="I321" s="108">
        <v>252297</v>
      </c>
      <c r="J321" s="108">
        <v>252297</v>
      </c>
      <c r="K321" s="108">
        <v>252297</v>
      </c>
    </row>
    <row r="322" spans="2:11" ht="12.75">
      <c r="B322" s="112">
        <v>642005</v>
      </c>
      <c r="C322" s="105" t="s">
        <v>251</v>
      </c>
      <c r="D322" s="108">
        <v>82041</v>
      </c>
      <c r="E322" s="108">
        <v>82041</v>
      </c>
      <c r="F322" s="108">
        <v>82041</v>
      </c>
      <c r="G322" s="108">
        <v>82041</v>
      </c>
      <c r="H322" s="108">
        <v>82041</v>
      </c>
      <c r="I322" s="108">
        <v>82041</v>
      </c>
      <c r="J322" s="108">
        <v>82041</v>
      </c>
      <c r="K322" s="108">
        <v>82041</v>
      </c>
    </row>
    <row r="323" spans="2:11" ht="12.75">
      <c r="B323" s="112"/>
      <c r="C323" s="105"/>
      <c r="D323" s="108"/>
      <c r="E323" s="108"/>
      <c r="F323" s="108"/>
      <c r="G323" s="108"/>
      <c r="H323" s="108"/>
      <c r="I323" s="108"/>
      <c r="J323" s="108"/>
      <c r="K323" s="108"/>
    </row>
    <row r="324" spans="2:11" ht="15.75">
      <c r="B324" s="122" t="s">
        <v>247</v>
      </c>
      <c r="C324" s="120" t="s">
        <v>252</v>
      </c>
      <c r="D324" s="125">
        <f aca="true" t="shared" si="36" ref="D324:J324">SUM(D325:D326)</f>
        <v>16805</v>
      </c>
      <c r="E324" s="125">
        <f t="shared" si="36"/>
        <v>16555</v>
      </c>
      <c r="F324" s="125">
        <f t="shared" si="36"/>
        <v>16555</v>
      </c>
      <c r="G324" s="125">
        <f t="shared" si="36"/>
        <v>16555</v>
      </c>
      <c r="H324" s="125">
        <f t="shared" si="36"/>
        <v>16555</v>
      </c>
      <c r="I324" s="125">
        <f t="shared" si="36"/>
        <v>16555</v>
      </c>
      <c r="J324" s="125">
        <f t="shared" si="36"/>
        <v>16555</v>
      </c>
      <c r="K324" s="125">
        <f>SUM(K325:K326)</f>
        <v>16555</v>
      </c>
    </row>
    <row r="325" spans="2:11" ht="12.75">
      <c r="B325" s="112">
        <v>647011</v>
      </c>
      <c r="C325" s="105" t="s">
        <v>253</v>
      </c>
      <c r="D325" s="114">
        <v>250</v>
      </c>
      <c r="E325" s="114">
        <v>0</v>
      </c>
      <c r="F325" s="114">
        <v>0</v>
      </c>
      <c r="G325" s="114">
        <v>0</v>
      </c>
      <c r="H325" s="114">
        <v>0</v>
      </c>
      <c r="I325" s="114">
        <v>0</v>
      </c>
      <c r="J325" s="114">
        <v>0</v>
      </c>
      <c r="K325" s="114">
        <v>0</v>
      </c>
    </row>
    <row r="326" spans="2:11" ht="12.75">
      <c r="B326" s="117">
        <v>642004</v>
      </c>
      <c r="C326" s="118" t="s">
        <v>254</v>
      </c>
      <c r="D326" s="118">
        <v>16555</v>
      </c>
      <c r="E326" s="118">
        <v>16555</v>
      </c>
      <c r="F326" s="118">
        <v>16555</v>
      </c>
      <c r="G326" s="118">
        <v>16555</v>
      </c>
      <c r="H326" s="118">
        <v>16555</v>
      </c>
      <c r="I326" s="118">
        <v>16555</v>
      </c>
      <c r="J326" s="118">
        <v>16555</v>
      </c>
      <c r="K326" s="118">
        <v>16555</v>
      </c>
    </row>
    <row r="327" spans="2:11" ht="12.75">
      <c r="B327" s="117"/>
      <c r="C327" s="118"/>
      <c r="D327" s="118"/>
      <c r="E327" s="118"/>
      <c r="F327" s="118"/>
      <c r="G327" s="118"/>
      <c r="H327" s="118"/>
      <c r="I327" s="118"/>
      <c r="J327" s="118"/>
      <c r="K327" s="118"/>
    </row>
    <row r="328" spans="2:11" ht="15.75">
      <c r="B328" s="135" t="s">
        <v>255</v>
      </c>
      <c r="C328" s="120" t="s">
        <v>256</v>
      </c>
      <c r="D328" s="111">
        <f aca="true" t="shared" si="37" ref="D328:J328">SUM(D329:D331)</f>
        <v>276782</v>
      </c>
      <c r="E328" s="111">
        <f t="shared" si="37"/>
        <v>276782</v>
      </c>
      <c r="F328" s="111">
        <f t="shared" si="37"/>
        <v>276782</v>
      </c>
      <c r="G328" s="111">
        <f t="shared" si="37"/>
        <v>276782</v>
      </c>
      <c r="H328" s="111">
        <f t="shared" si="37"/>
        <v>276782</v>
      </c>
      <c r="I328" s="111">
        <f t="shared" si="37"/>
        <v>276782</v>
      </c>
      <c r="J328" s="111">
        <f t="shared" si="37"/>
        <v>276782</v>
      </c>
      <c r="K328" s="111">
        <f>SUM(K329:K331)</f>
        <v>276782</v>
      </c>
    </row>
    <row r="329" spans="2:11" ht="12.75">
      <c r="B329" s="112">
        <v>600000</v>
      </c>
      <c r="C329" s="105" t="s">
        <v>257</v>
      </c>
      <c r="D329" s="108">
        <v>273132</v>
      </c>
      <c r="E329" s="108">
        <v>273782</v>
      </c>
      <c r="F329" s="108">
        <v>273782</v>
      </c>
      <c r="G329" s="108">
        <v>273782</v>
      </c>
      <c r="H329" s="108">
        <v>273782</v>
      </c>
      <c r="I329" s="108">
        <v>273782</v>
      </c>
      <c r="J329" s="108">
        <v>273782</v>
      </c>
      <c r="K329" s="108">
        <v>273782</v>
      </c>
    </row>
    <row r="330" spans="2:11" ht="12.75">
      <c r="B330" s="112"/>
      <c r="C330" s="105" t="s">
        <v>258</v>
      </c>
      <c r="D330" s="108">
        <v>650</v>
      </c>
      <c r="E330" s="108">
        <v>0</v>
      </c>
      <c r="F330" s="108">
        <v>0</v>
      </c>
      <c r="G330" s="108">
        <v>0</v>
      </c>
      <c r="H330" s="108">
        <v>0</v>
      </c>
      <c r="I330" s="108">
        <v>0</v>
      </c>
      <c r="J330" s="108">
        <v>0</v>
      </c>
      <c r="K330" s="108">
        <v>0</v>
      </c>
    </row>
    <row r="331" spans="2:11" ht="12.75">
      <c r="B331" s="112"/>
      <c r="C331" s="105" t="s">
        <v>242</v>
      </c>
      <c r="D331" s="108">
        <v>3000</v>
      </c>
      <c r="E331" s="108">
        <v>3000</v>
      </c>
      <c r="F331" s="108">
        <v>3000</v>
      </c>
      <c r="G331" s="108">
        <v>3000</v>
      </c>
      <c r="H331" s="108">
        <v>3000</v>
      </c>
      <c r="I331" s="108">
        <v>3000</v>
      </c>
      <c r="J331" s="108">
        <v>3000</v>
      </c>
      <c r="K331" s="108">
        <v>3000</v>
      </c>
    </row>
    <row r="332" spans="2:11" ht="12.75">
      <c r="B332" s="112"/>
      <c r="C332" s="105"/>
      <c r="D332" s="108"/>
      <c r="E332" s="108"/>
      <c r="F332" s="108"/>
      <c r="G332" s="108"/>
      <c r="H332" s="108"/>
      <c r="I332" s="108"/>
      <c r="J332" s="108"/>
      <c r="K332" s="108"/>
    </row>
    <row r="333" spans="2:11" ht="15.75">
      <c r="B333" s="109" t="s">
        <v>259</v>
      </c>
      <c r="C333" s="110" t="s">
        <v>260</v>
      </c>
      <c r="D333" s="111">
        <f aca="true" t="shared" si="38" ref="D333:J333">D334+D342+D345+D348</f>
        <v>89948</v>
      </c>
      <c r="E333" s="111">
        <f t="shared" si="38"/>
        <v>89948</v>
      </c>
      <c r="F333" s="111">
        <f t="shared" si="38"/>
        <v>89948</v>
      </c>
      <c r="G333" s="111">
        <f t="shared" si="38"/>
        <v>89948</v>
      </c>
      <c r="H333" s="111">
        <f t="shared" si="38"/>
        <v>89948</v>
      </c>
      <c r="I333" s="111">
        <f t="shared" si="38"/>
        <v>89948</v>
      </c>
      <c r="J333" s="111">
        <f t="shared" si="38"/>
        <v>89948</v>
      </c>
      <c r="K333" s="111">
        <f>K334+K342+K345+K348</f>
        <v>126428</v>
      </c>
    </row>
    <row r="334" spans="2:11" ht="12.75">
      <c r="B334" s="136" t="s">
        <v>261</v>
      </c>
      <c r="C334" s="137" t="s">
        <v>262</v>
      </c>
      <c r="D334" s="138">
        <f aca="true" t="shared" si="39" ref="D334:J334">SUM(D335:D340)</f>
        <v>67000</v>
      </c>
      <c r="E334" s="138">
        <f t="shared" si="39"/>
        <v>67000</v>
      </c>
      <c r="F334" s="138">
        <f t="shared" si="39"/>
        <v>67000</v>
      </c>
      <c r="G334" s="138">
        <f t="shared" si="39"/>
        <v>67000</v>
      </c>
      <c r="H334" s="138">
        <f t="shared" si="39"/>
        <v>67000</v>
      </c>
      <c r="I334" s="138">
        <f t="shared" si="39"/>
        <v>67000</v>
      </c>
      <c r="J334" s="138">
        <f t="shared" si="39"/>
        <v>67000</v>
      </c>
      <c r="K334" s="138">
        <f>SUM(K335:K340)</f>
        <v>89080</v>
      </c>
    </row>
    <row r="335" spans="2:11" ht="12.75">
      <c r="B335" s="112">
        <v>610000</v>
      </c>
      <c r="C335" s="105" t="s">
        <v>263</v>
      </c>
      <c r="D335" s="108">
        <v>43900</v>
      </c>
      <c r="E335" s="108">
        <v>43900</v>
      </c>
      <c r="F335" s="108">
        <v>43900</v>
      </c>
      <c r="G335" s="108">
        <v>43900</v>
      </c>
      <c r="H335" s="108">
        <v>43900</v>
      </c>
      <c r="I335" s="108">
        <v>43900</v>
      </c>
      <c r="J335" s="108">
        <v>43900</v>
      </c>
      <c r="K335" s="108">
        <v>43900</v>
      </c>
    </row>
    <row r="336" spans="2:11" ht="12.75">
      <c r="B336" s="112">
        <v>620000</v>
      </c>
      <c r="C336" s="105" t="s">
        <v>72</v>
      </c>
      <c r="D336" s="108">
        <v>15400</v>
      </c>
      <c r="E336" s="108">
        <v>15400</v>
      </c>
      <c r="F336" s="108">
        <v>15400</v>
      </c>
      <c r="G336" s="108">
        <v>15400</v>
      </c>
      <c r="H336" s="108">
        <v>15400</v>
      </c>
      <c r="I336" s="108">
        <v>15400</v>
      </c>
      <c r="J336" s="108">
        <v>15400</v>
      </c>
      <c r="K336" s="108">
        <v>15400</v>
      </c>
    </row>
    <row r="337" spans="2:11" ht="12.75">
      <c r="B337" s="112">
        <v>630000</v>
      </c>
      <c r="C337" s="105" t="s">
        <v>264</v>
      </c>
      <c r="D337" s="114">
        <v>500</v>
      </c>
      <c r="E337" s="114">
        <v>500</v>
      </c>
      <c r="F337" s="114">
        <v>500</v>
      </c>
      <c r="G337" s="114">
        <v>500</v>
      </c>
      <c r="H337" s="114">
        <v>500</v>
      </c>
      <c r="I337" s="114">
        <v>500</v>
      </c>
      <c r="J337" s="114">
        <v>500</v>
      </c>
      <c r="K337" s="114">
        <v>500</v>
      </c>
    </row>
    <row r="338" spans="2:11" ht="12.75">
      <c r="B338" s="112">
        <v>630000</v>
      </c>
      <c r="C338" s="105" t="s">
        <v>174</v>
      </c>
      <c r="D338" s="108">
        <v>7200</v>
      </c>
      <c r="E338" s="108">
        <v>7200</v>
      </c>
      <c r="F338" s="108">
        <v>7200</v>
      </c>
      <c r="G338" s="108">
        <v>7200</v>
      </c>
      <c r="H338" s="108">
        <v>7200</v>
      </c>
      <c r="I338" s="108">
        <v>7200</v>
      </c>
      <c r="J338" s="108">
        <v>7200</v>
      </c>
      <c r="K338" s="108">
        <v>7200</v>
      </c>
    </row>
    <row r="339" spans="2:12" ht="12.75">
      <c r="B339" s="112">
        <v>642007</v>
      </c>
      <c r="C339" s="105" t="s">
        <v>428</v>
      </c>
      <c r="D339" s="108">
        <v>0</v>
      </c>
      <c r="E339" s="108">
        <v>0</v>
      </c>
      <c r="F339" s="108">
        <v>0</v>
      </c>
      <c r="G339" s="108">
        <v>0</v>
      </c>
      <c r="H339" s="108">
        <v>0</v>
      </c>
      <c r="I339" s="108">
        <v>0</v>
      </c>
      <c r="J339" s="108">
        <v>0</v>
      </c>
      <c r="K339" s="108">
        <v>22080</v>
      </c>
      <c r="L339" s="108">
        <v>22080</v>
      </c>
    </row>
    <row r="340" spans="2:11" ht="12.75">
      <c r="B340" s="112">
        <v>637005</v>
      </c>
      <c r="C340" s="105" t="s">
        <v>265</v>
      </c>
      <c r="D340" s="114"/>
      <c r="E340" s="114"/>
      <c r="F340" s="114"/>
      <c r="G340" s="114"/>
      <c r="H340" s="114"/>
      <c r="I340" s="114"/>
      <c r="J340" s="114"/>
      <c r="K340" s="114"/>
    </row>
    <row r="341" spans="2:11" ht="12.75">
      <c r="B341" s="112"/>
      <c r="C341" s="105"/>
      <c r="D341" s="108"/>
      <c r="E341" s="108"/>
      <c r="F341" s="108"/>
      <c r="G341" s="108"/>
      <c r="H341" s="108"/>
      <c r="I341" s="108"/>
      <c r="J341" s="108"/>
      <c r="K341" s="108"/>
    </row>
    <row r="342" spans="2:11" ht="12.75">
      <c r="B342" s="139" t="s">
        <v>266</v>
      </c>
      <c r="C342" s="106" t="s">
        <v>267</v>
      </c>
      <c r="D342" s="138">
        <f aca="true" t="shared" si="40" ref="D342:J342">SUM(D343:D344)</f>
        <v>1880</v>
      </c>
      <c r="E342" s="138">
        <f t="shared" si="40"/>
        <v>1880</v>
      </c>
      <c r="F342" s="138">
        <f t="shared" si="40"/>
        <v>1880</v>
      </c>
      <c r="G342" s="138">
        <f t="shared" si="40"/>
        <v>1880</v>
      </c>
      <c r="H342" s="138">
        <f t="shared" si="40"/>
        <v>1880</v>
      </c>
      <c r="I342" s="138">
        <f t="shared" si="40"/>
        <v>1880</v>
      </c>
      <c r="J342" s="138">
        <f t="shared" si="40"/>
        <v>1880</v>
      </c>
      <c r="K342" s="138">
        <f>SUM(K343:K344)</f>
        <v>1880</v>
      </c>
    </row>
    <row r="343" spans="2:11" ht="12.75">
      <c r="B343" s="117">
        <v>637013</v>
      </c>
      <c r="C343" s="118" t="s">
        <v>268</v>
      </c>
      <c r="D343" s="114">
        <v>880</v>
      </c>
      <c r="E343" s="114">
        <v>880</v>
      </c>
      <c r="F343" s="114">
        <v>880</v>
      </c>
      <c r="G343" s="114">
        <v>880</v>
      </c>
      <c r="H343" s="114">
        <v>880</v>
      </c>
      <c r="I343" s="114">
        <v>880</v>
      </c>
      <c r="J343" s="114">
        <v>880</v>
      </c>
      <c r="K343" s="114">
        <v>880</v>
      </c>
    </row>
    <row r="344" spans="2:11" ht="12.75">
      <c r="B344" s="117">
        <v>642026</v>
      </c>
      <c r="C344" s="118" t="s">
        <v>269</v>
      </c>
      <c r="D344" s="108">
        <v>1000</v>
      </c>
      <c r="E344" s="108">
        <v>1000</v>
      </c>
      <c r="F344" s="108">
        <v>1000</v>
      </c>
      <c r="G344" s="108">
        <v>1000</v>
      </c>
      <c r="H344" s="108">
        <v>1000</v>
      </c>
      <c r="I344" s="108">
        <v>1000</v>
      </c>
      <c r="J344" s="108">
        <v>1000</v>
      </c>
      <c r="K344" s="108">
        <v>1000</v>
      </c>
    </row>
    <row r="345" spans="2:11" ht="12.75">
      <c r="B345" s="139" t="s">
        <v>270</v>
      </c>
      <c r="C345" s="106" t="s">
        <v>271</v>
      </c>
      <c r="D345" s="140">
        <f aca="true" t="shared" si="41" ref="D345:K345">D346</f>
        <v>0</v>
      </c>
      <c r="E345" s="140">
        <f t="shared" si="41"/>
        <v>0</v>
      </c>
      <c r="F345" s="140">
        <f t="shared" si="41"/>
        <v>0</v>
      </c>
      <c r="G345" s="140">
        <f t="shared" si="41"/>
        <v>0</v>
      </c>
      <c r="H345" s="140">
        <f t="shared" si="41"/>
        <v>0</v>
      </c>
      <c r="I345" s="140">
        <f t="shared" si="41"/>
        <v>0</v>
      </c>
      <c r="J345" s="140">
        <f t="shared" si="41"/>
        <v>0</v>
      </c>
      <c r="K345" s="140">
        <f t="shared" si="41"/>
        <v>0</v>
      </c>
    </row>
    <row r="346" spans="2:11" ht="12.75">
      <c r="B346" s="141"/>
      <c r="C346" s="118"/>
      <c r="D346" s="108"/>
      <c r="E346" s="108"/>
      <c r="F346" s="108"/>
      <c r="G346" s="108"/>
      <c r="H346" s="108"/>
      <c r="I346" s="108"/>
      <c r="J346" s="108"/>
      <c r="K346" s="108"/>
    </row>
    <row r="347" spans="2:11" ht="12.75">
      <c r="B347" s="141"/>
      <c r="C347" s="118"/>
      <c r="D347" s="108"/>
      <c r="E347" s="108"/>
      <c r="F347" s="108"/>
      <c r="G347" s="108"/>
      <c r="H347" s="108"/>
      <c r="I347" s="108"/>
      <c r="J347" s="108"/>
      <c r="K347" s="108"/>
    </row>
    <row r="348" spans="2:11" ht="12.75">
      <c r="B348" s="136" t="s">
        <v>272</v>
      </c>
      <c r="C348" s="137" t="s">
        <v>273</v>
      </c>
      <c r="D348" s="138">
        <f aca="true" t="shared" si="42" ref="D348:J348">SUM(D349:D358)</f>
        <v>21068</v>
      </c>
      <c r="E348" s="138">
        <f t="shared" si="42"/>
        <v>21068</v>
      </c>
      <c r="F348" s="138">
        <f t="shared" si="42"/>
        <v>21068</v>
      </c>
      <c r="G348" s="138">
        <f t="shared" si="42"/>
        <v>21068</v>
      </c>
      <c r="H348" s="138">
        <f t="shared" si="42"/>
        <v>21068</v>
      </c>
      <c r="I348" s="138">
        <f t="shared" si="42"/>
        <v>21068</v>
      </c>
      <c r="J348" s="138">
        <f t="shared" si="42"/>
        <v>21068</v>
      </c>
      <c r="K348" s="138">
        <f>SUM(K349:K358)</f>
        <v>35468</v>
      </c>
    </row>
    <row r="349" spans="2:11" ht="12.75">
      <c r="B349" s="112">
        <v>633000</v>
      </c>
      <c r="C349" s="105" t="s">
        <v>274</v>
      </c>
      <c r="D349" s="108">
        <v>4500</v>
      </c>
      <c r="E349" s="108">
        <v>4500</v>
      </c>
      <c r="F349" s="108">
        <v>4500</v>
      </c>
      <c r="G349" s="108">
        <v>4500</v>
      </c>
      <c r="H349" s="108">
        <v>4500</v>
      </c>
      <c r="I349" s="108">
        <v>4500</v>
      </c>
      <c r="J349" s="108">
        <v>4500</v>
      </c>
      <c r="K349" s="108">
        <v>4500</v>
      </c>
    </row>
    <row r="350" spans="2:11" ht="12.75">
      <c r="B350" s="112" t="s">
        <v>434</v>
      </c>
      <c r="C350" s="105" t="s">
        <v>435</v>
      </c>
      <c r="D350" s="108">
        <v>0</v>
      </c>
      <c r="E350" s="108">
        <v>0</v>
      </c>
      <c r="F350" s="108">
        <v>0</v>
      </c>
      <c r="G350" s="108">
        <v>0</v>
      </c>
      <c r="H350" s="108">
        <v>0</v>
      </c>
      <c r="I350" s="108">
        <v>0</v>
      </c>
      <c r="J350" s="108">
        <v>0</v>
      </c>
      <c r="K350" s="108">
        <v>14400</v>
      </c>
    </row>
    <row r="351" spans="2:11" ht="12.75">
      <c r="B351" s="112">
        <v>634004</v>
      </c>
      <c r="C351" s="105" t="s">
        <v>275</v>
      </c>
      <c r="D351" s="108">
        <v>200</v>
      </c>
      <c r="E351" s="108">
        <v>200</v>
      </c>
      <c r="F351" s="108">
        <v>200</v>
      </c>
      <c r="G351" s="108">
        <v>200</v>
      </c>
      <c r="H351" s="108">
        <v>200</v>
      </c>
      <c r="I351" s="108">
        <v>200</v>
      </c>
      <c r="J351" s="108">
        <v>200</v>
      </c>
      <c r="K351" s="108">
        <v>200</v>
      </c>
    </row>
    <row r="352" spans="2:11" ht="12.75">
      <c r="B352" s="112">
        <v>637005</v>
      </c>
      <c r="C352" s="105" t="s">
        <v>276</v>
      </c>
      <c r="D352" s="108">
        <v>1000</v>
      </c>
      <c r="E352" s="108">
        <v>1000</v>
      </c>
      <c r="F352" s="108">
        <v>1000</v>
      </c>
      <c r="G352" s="108">
        <v>1000</v>
      </c>
      <c r="H352" s="108">
        <v>1000</v>
      </c>
      <c r="I352" s="108">
        <v>1000</v>
      </c>
      <c r="J352" s="108">
        <v>1000</v>
      </c>
      <c r="K352" s="108">
        <v>1000</v>
      </c>
    </row>
    <row r="353" spans="2:11" ht="12.75">
      <c r="B353" s="112">
        <v>637014</v>
      </c>
      <c r="C353" s="105" t="s">
        <v>277</v>
      </c>
      <c r="D353" s="114">
        <v>4600</v>
      </c>
      <c r="E353" s="114">
        <v>4600</v>
      </c>
      <c r="F353" s="114">
        <v>4600</v>
      </c>
      <c r="G353" s="114">
        <v>4600</v>
      </c>
      <c r="H353" s="114">
        <v>4600</v>
      </c>
      <c r="I353" s="114">
        <v>4600</v>
      </c>
      <c r="J353" s="114">
        <v>4600</v>
      </c>
      <c r="K353" s="114">
        <v>4600</v>
      </c>
    </row>
    <row r="354" spans="2:11" ht="12.75">
      <c r="B354" s="112">
        <v>637014</v>
      </c>
      <c r="C354" s="105" t="s">
        <v>278</v>
      </c>
      <c r="D354" s="114">
        <v>2200</v>
      </c>
      <c r="E354" s="114">
        <v>2200</v>
      </c>
      <c r="F354" s="114">
        <v>2200</v>
      </c>
      <c r="G354" s="114">
        <v>2200</v>
      </c>
      <c r="H354" s="114">
        <v>2200</v>
      </c>
      <c r="I354" s="114">
        <v>2200</v>
      </c>
      <c r="J354" s="114">
        <v>2200</v>
      </c>
      <c r="K354" s="114">
        <v>2200</v>
      </c>
    </row>
    <row r="355" spans="2:11" ht="12.75">
      <c r="B355" s="112">
        <v>637014</v>
      </c>
      <c r="C355" s="105" t="s">
        <v>279</v>
      </c>
      <c r="D355" s="114">
        <v>3000</v>
      </c>
      <c r="E355" s="114">
        <v>3000</v>
      </c>
      <c r="F355" s="114">
        <v>3000</v>
      </c>
      <c r="G355" s="114">
        <v>3000</v>
      </c>
      <c r="H355" s="114">
        <v>3000</v>
      </c>
      <c r="I355" s="114">
        <v>3000</v>
      </c>
      <c r="J355" s="114">
        <v>3000</v>
      </c>
      <c r="K355" s="114">
        <v>3000</v>
      </c>
    </row>
    <row r="356" spans="2:11" ht="12.75">
      <c r="B356" s="112">
        <v>633009</v>
      </c>
      <c r="C356" s="105" t="s">
        <v>280</v>
      </c>
      <c r="D356" s="108">
        <v>160</v>
      </c>
      <c r="E356" s="108">
        <v>160</v>
      </c>
      <c r="F356" s="108">
        <v>160</v>
      </c>
      <c r="G356" s="108">
        <v>160</v>
      </c>
      <c r="H356" s="108">
        <v>160</v>
      </c>
      <c r="I356" s="108">
        <v>160</v>
      </c>
      <c r="J356" s="108">
        <v>160</v>
      </c>
      <c r="K356" s="108">
        <v>160</v>
      </c>
    </row>
    <row r="357" spans="2:11" ht="12.75">
      <c r="B357" s="112">
        <v>642007</v>
      </c>
      <c r="C357" s="105" t="s">
        <v>281</v>
      </c>
      <c r="D357" s="108">
        <v>4558</v>
      </c>
      <c r="E357" s="108">
        <v>4558</v>
      </c>
      <c r="F357" s="108">
        <v>4558</v>
      </c>
      <c r="G357" s="108">
        <v>4558</v>
      </c>
      <c r="H357" s="108">
        <v>4558</v>
      </c>
      <c r="I357" s="108">
        <v>4558</v>
      </c>
      <c r="J357" s="108">
        <v>4558</v>
      </c>
      <c r="K357" s="108">
        <v>4558</v>
      </c>
    </row>
    <row r="358" spans="2:11" ht="12.75">
      <c r="B358" s="112">
        <v>642026</v>
      </c>
      <c r="C358" s="105" t="s">
        <v>282</v>
      </c>
      <c r="D358" s="108">
        <v>850</v>
      </c>
      <c r="E358" s="108">
        <v>850</v>
      </c>
      <c r="F358" s="108">
        <v>850</v>
      </c>
      <c r="G358" s="108">
        <v>850</v>
      </c>
      <c r="H358" s="108">
        <v>850</v>
      </c>
      <c r="I358" s="108">
        <v>850</v>
      </c>
      <c r="J358" s="108">
        <v>850</v>
      </c>
      <c r="K358" s="108">
        <v>850</v>
      </c>
    </row>
    <row r="359" spans="2:11" ht="12.75">
      <c r="B359" s="113"/>
      <c r="C359" s="108"/>
      <c r="D359" s="108"/>
      <c r="E359" s="108"/>
      <c r="F359" s="108"/>
      <c r="G359" s="108"/>
      <c r="H359" s="108"/>
      <c r="I359" s="108"/>
      <c r="J359" s="108"/>
      <c r="K359" s="108"/>
    </row>
    <row r="360" spans="2:11" ht="15.75">
      <c r="B360" s="109"/>
      <c r="C360" s="110" t="s">
        <v>283</v>
      </c>
      <c r="D360" s="111">
        <f>D105+D162+D167+D170+D175+D180+D183+D191+D196+D198+D202+D209+D212+D218+D241+D247+D251+D256+D261+D264+D274+D279+D288+D319+D324+D328+D333</f>
        <v>4585949</v>
      </c>
      <c r="E360" s="111">
        <f aca="true" t="shared" si="43" ref="E360:J360">E105+E162+E167+E170+E175+E180+E183+E191+E196+E198+E202+E209+E212+E218+E241+E247+E251+E256+E261+E264+E274+E279+E288+E314+E319+E324+E328+E333</f>
        <v>4615949</v>
      </c>
      <c r="F360" s="111">
        <f t="shared" si="43"/>
        <v>4633449</v>
      </c>
      <c r="G360" s="111">
        <f t="shared" si="43"/>
        <v>4639449</v>
      </c>
      <c r="H360" s="111">
        <f t="shared" si="43"/>
        <v>4639449</v>
      </c>
      <c r="I360" s="111">
        <f t="shared" si="43"/>
        <v>4643449</v>
      </c>
      <c r="J360" s="111">
        <f t="shared" si="43"/>
        <v>4681949</v>
      </c>
      <c r="K360" s="111">
        <f>K105+K162+K167+K170+K175+K180+K183+K191+K196+K198+K202+K209+K212+K218+K241+K247+K251+K256+K261+K264+K274+K279+K288+K314+K319+K324+K328+K333</f>
        <v>4710305</v>
      </c>
    </row>
    <row r="361" spans="2:5" ht="15.75">
      <c r="B361" s="57"/>
      <c r="C361" s="57"/>
      <c r="D361" s="17"/>
      <c r="E361" s="17"/>
    </row>
    <row r="362" spans="2:11" ht="18">
      <c r="B362" s="179" t="s">
        <v>284</v>
      </c>
      <c r="C362" s="147"/>
      <c r="D362" s="143"/>
      <c r="E362" s="143"/>
      <c r="F362" s="143"/>
      <c r="G362" s="143"/>
      <c r="H362" s="143"/>
      <c r="I362" s="143"/>
      <c r="J362" s="143"/>
      <c r="K362" s="143"/>
    </row>
    <row r="363" spans="2:11" ht="15.75">
      <c r="B363" s="146" t="s">
        <v>69</v>
      </c>
      <c r="C363" s="147" t="s">
        <v>285</v>
      </c>
      <c r="D363" s="156">
        <f aca="true" t="shared" si="44" ref="D363:J363">SUM(D364:D366)</f>
        <v>80056</v>
      </c>
      <c r="E363" s="156">
        <f t="shared" si="44"/>
        <v>80056</v>
      </c>
      <c r="F363" s="156">
        <f t="shared" si="44"/>
        <v>80056</v>
      </c>
      <c r="G363" s="156">
        <f t="shared" si="44"/>
        <v>80056</v>
      </c>
      <c r="H363" s="156">
        <f t="shared" si="44"/>
        <v>80056</v>
      </c>
      <c r="I363" s="156">
        <f t="shared" si="44"/>
        <v>80056</v>
      </c>
      <c r="J363" s="156">
        <f t="shared" si="44"/>
        <v>80056</v>
      </c>
      <c r="K363" s="156">
        <f>SUM(K364:K366)</f>
        <v>107856</v>
      </c>
    </row>
    <row r="364" spans="2:11" ht="12.75">
      <c r="B364" s="152">
        <v>711001</v>
      </c>
      <c r="C364" s="144" t="s">
        <v>286</v>
      </c>
      <c r="D364" s="143">
        <v>30000</v>
      </c>
      <c r="E364" s="143">
        <v>30000</v>
      </c>
      <c r="F364" s="143">
        <v>30000</v>
      </c>
      <c r="G364" s="143">
        <v>30000</v>
      </c>
      <c r="H364" s="143">
        <v>30000</v>
      </c>
      <c r="I364" s="143">
        <v>30000</v>
      </c>
      <c r="J364" s="143">
        <v>30000</v>
      </c>
      <c r="K364" s="143">
        <v>30000</v>
      </c>
    </row>
    <row r="365" spans="2:12" ht="12.75">
      <c r="B365" s="152">
        <v>711001</v>
      </c>
      <c r="C365" s="144" t="s">
        <v>287</v>
      </c>
      <c r="D365" s="143">
        <v>30056</v>
      </c>
      <c r="E365" s="143">
        <v>30056</v>
      </c>
      <c r="F365" s="143">
        <v>30056</v>
      </c>
      <c r="G365" s="143">
        <v>30056</v>
      </c>
      <c r="H365" s="143">
        <v>30056</v>
      </c>
      <c r="I365" s="143">
        <v>30056</v>
      </c>
      <c r="J365" s="143">
        <v>30056</v>
      </c>
      <c r="K365" s="143">
        <v>57856</v>
      </c>
      <c r="L365" s="143">
        <v>27780</v>
      </c>
    </row>
    <row r="366" spans="2:11" ht="12.75">
      <c r="B366" s="152">
        <v>716000</v>
      </c>
      <c r="C366" s="144" t="s">
        <v>351</v>
      </c>
      <c r="D366" s="143">
        <v>20000</v>
      </c>
      <c r="E366" s="143">
        <v>20000</v>
      </c>
      <c r="F366" s="143">
        <v>20000</v>
      </c>
      <c r="G366" s="143">
        <v>20000</v>
      </c>
      <c r="H366" s="143">
        <v>20000</v>
      </c>
      <c r="I366" s="143">
        <v>20000</v>
      </c>
      <c r="J366" s="143">
        <v>20000</v>
      </c>
      <c r="K366" s="143">
        <v>20000</v>
      </c>
    </row>
    <row r="367" spans="2:11" ht="12.75">
      <c r="B367" s="152"/>
      <c r="C367" s="144"/>
      <c r="D367" s="143"/>
      <c r="E367" s="143"/>
      <c r="F367" s="143"/>
      <c r="G367" s="143"/>
      <c r="H367" s="143"/>
      <c r="I367" s="143"/>
      <c r="J367" s="143"/>
      <c r="K367" s="143"/>
    </row>
    <row r="368" spans="2:11" ht="12.75">
      <c r="B368" s="152"/>
      <c r="C368" s="144"/>
      <c r="D368" s="143"/>
      <c r="E368" s="143"/>
      <c r="F368" s="143"/>
      <c r="G368" s="143"/>
      <c r="H368" s="143"/>
      <c r="I368" s="143"/>
      <c r="J368" s="143"/>
      <c r="K368" s="143"/>
    </row>
    <row r="369" spans="2:11" ht="15.75">
      <c r="B369" s="180" t="s">
        <v>381</v>
      </c>
      <c r="C369" s="147" t="s">
        <v>285</v>
      </c>
      <c r="D369" s="148">
        <f aca="true" t="shared" si="45" ref="D369:K369">D370</f>
        <v>0</v>
      </c>
      <c r="E369" s="148">
        <f t="shared" si="45"/>
        <v>22000</v>
      </c>
      <c r="F369" s="148">
        <f t="shared" si="45"/>
        <v>22000</v>
      </c>
      <c r="G369" s="148">
        <f t="shared" si="45"/>
        <v>22000</v>
      </c>
      <c r="H369" s="148">
        <f t="shared" si="45"/>
        <v>22000</v>
      </c>
      <c r="I369" s="148">
        <f t="shared" si="45"/>
        <v>22000</v>
      </c>
      <c r="J369" s="148">
        <f t="shared" si="45"/>
        <v>22000</v>
      </c>
      <c r="K369" s="148">
        <f t="shared" si="45"/>
        <v>2000</v>
      </c>
    </row>
    <row r="370" spans="2:12" ht="12.75">
      <c r="B370" s="152">
        <v>717001</v>
      </c>
      <c r="C370" s="144" t="s">
        <v>382</v>
      </c>
      <c r="D370" s="143">
        <v>0</v>
      </c>
      <c r="E370" s="143">
        <v>22000</v>
      </c>
      <c r="F370" s="143">
        <v>22000</v>
      </c>
      <c r="G370" s="143">
        <v>22000</v>
      </c>
      <c r="H370" s="143">
        <v>22000</v>
      </c>
      <c r="I370" s="143">
        <v>22000</v>
      </c>
      <c r="J370" s="143">
        <v>22000</v>
      </c>
      <c r="K370" s="143">
        <v>2000</v>
      </c>
      <c r="L370" s="143">
        <v>-20000</v>
      </c>
    </row>
    <row r="371" spans="2:11" ht="15.75">
      <c r="B371" s="181"/>
      <c r="C371" s="144"/>
      <c r="D371" s="143"/>
      <c r="E371" s="143"/>
      <c r="F371" s="143"/>
      <c r="G371" s="143"/>
      <c r="H371" s="143"/>
      <c r="I371" s="143"/>
      <c r="J371" s="143"/>
      <c r="K371" s="143"/>
    </row>
    <row r="372" spans="2:11" ht="15.75">
      <c r="B372" s="181" t="s">
        <v>150</v>
      </c>
      <c r="C372" s="151" t="s">
        <v>151</v>
      </c>
      <c r="D372" s="182">
        <f>SUM(D374:D377)</f>
        <v>12400</v>
      </c>
      <c r="E372" s="182">
        <f>SUM(E374:E377)</f>
        <v>13582</v>
      </c>
      <c r="F372" s="182">
        <f aca="true" t="shared" si="46" ref="F372:K372">SUM(F373:F377)</f>
        <v>13582</v>
      </c>
      <c r="G372" s="182">
        <f t="shared" si="46"/>
        <v>17082</v>
      </c>
      <c r="H372" s="182">
        <f t="shared" si="46"/>
        <v>17082</v>
      </c>
      <c r="I372" s="182">
        <f t="shared" si="46"/>
        <v>17082</v>
      </c>
      <c r="J372" s="182">
        <f t="shared" si="46"/>
        <v>17082</v>
      </c>
      <c r="K372" s="182">
        <f t="shared" si="46"/>
        <v>18886</v>
      </c>
    </row>
    <row r="373" spans="1:11" ht="12.75">
      <c r="A373" s="102"/>
      <c r="B373" s="195" t="s">
        <v>405</v>
      </c>
      <c r="C373" s="189" t="s">
        <v>406</v>
      </c>
      <c r="D373" s="192">
        <v>0</v>
      </c>
      <c r="E373" s="192">
        <v>0</v>
      </c>
      <c r="F373" s="192">
        <v>0</v>
      </c>
      <c r="G373" s="192">
        <v>3500</v>
      </c>
      <c r="H373" s="192">
        <v>3500</v>
      </c>
      <c r="I373" s="192">
        <v>3500</v>
      </c>
      <c r="J373" s="192">
        <v>3500</v>
      </c>
      <c r="K373" s="192">
        <v>3500</v>
      </c>
    </row>
    <row r="374" spans="2:11" ht="12.75">
      <c r="B374" s="144">
        <v>714001</v>
      </c>
      <c r="C374" s="154" t="s">
        <v>343</v>
      </c>
      <c r="D374" s="183">
        <v>5000</v>
      </c>
      <c r="E374" s="183">
        <v>5000</v>
      </c>
      <c r="F374" s="183">
        <v>5000</v>
      </c>
      <c r="G374" s="183">
        <v>5000</v>
      </c>
      <c r="H374" s="183">
        <v>5000</v>
      </c>
      <c r="I374" s="183">
        <v>5000</v>
      </c>
      <c r="J374" s="183">
        <v>5000</v>
      </c>
      <c r="K374" s="183">
        <v>5000</v>
      </c>
    </row>
    <row r="375" spans="2:11" ht="12.75">
      <c r="B375" s="152">
        <v>713003</v>
      </c>
      <c r="C375" s="154" t="s">
        <v>288</v>
      </c>
      <c r="D375" s="143">
        <v>4400</v>
      </c>
      <c r="E375" s="143">
        <v>4400</v>
      </c>
      <c r="F375" s="143">
        <v>4400</v>
      </c>
      <c r="G375" s="143">
        <v>4400</v>
      </c>
      <c r="H375" s="143">
        <v>4400</v>
      </c>
      <c r="I375" s="143">
        <v>4400</v>
      </c>
      <c r="J375" s="143">
        <v>4400</v>
      </c>
      <c r="K375" s="143">
        <v>4400</v>
      </c>
    </row>
    <row r="376" spans="2:11" ht="12.75">
      <c r="B376" s="152">
        <v>713005</v>
      </c>
      <c r="C376" s="154" t="s">
        <v>436</v>
      </c>
      <c r="D376" s="143">
        <v>0</v>
      </c>
      <c r="E376" s="143">
        <v>0</v>
      </c>
      <c r="F376" s="143">
        <v>0</v>
      </c>
      <c r="G376" s="143">
        <v>0</v>
      </c>
      <c r="H376" s="143">
        <v>0</v>
      </c>
      <c r="I376" s="143">
        <v>0</v>
      </c>
      <c r="J376" s="143">
        <v>0</v>
      </c>
      <c r="K376" s="143">
        <v>1804</v>
      </c>
    </row>
    <row r="377" spans="2:11" ht="12.75">
      <c r="B377" s="152">
        <v>713003</v>
      </c>
      <c r="C377" s="154" t="s">
        <v>289</v>
      </c>
      <c r="D377" s="143">
        <v>3000</v>
      </c>
      <c r="E377" s="143">
        <v>4182</v>
      </c>
      <c r="F377" s="143">
        <v>4182</v>
      </c>
      <c r="G377" s="143">
        <v>4182</v>
      </c>
      <c r="H377" s="143">
        <v>4182</v>
      </c>
      <c r="I377" s="143">
        <v>4182</v>
      </c>
      <c r="J377" s="143">
        <v>4182</v>
      </c>
      <c r="K377" s="143">
        <v>4182</v>
      </c>
    </row>
    <row r="378" spans="2:11" ht="15">
      <c r="B378" s="184"/>
      <c r="C378" s="185"/>
      <c r="D378" s="185"/>
      <c r="E378" s="185"/>
      <c r="F378" s="185"/>
      <c r="G378" s="185"/>
      <c r="H378" s="185"/>
      <c r="I378" s="185"/>
      <c r="J378" s="185"/>
      <c r="K378" s="185"/>
    </row>
    <row r="379" spans="2:11" ht="15.75">
      <c r="B379" s="186" t="s">
        <v>290</v>
      </c>
      <c r="C379" s="147" t="s">
        <v>291</v>
      </c>
      <c r="D379" s="156">
        <f>SUM(D383:D391)</f>
        <v>103206</v>
      </c>
      <c r="E379" s="156">
        <f>SUM(E383:E391)</f>
        <v>188206</v>
      </c>
      <c r="F379" s="156">
        <f aca="true" t="shared" si="47" ref="F379:K379">SUM(F380:F391)</f>
        <v>188206</v>
      </c>
      <c r="G379" s="156">
        <f t="shared" si="47"/>
        <v>378206</v>
      </c>
      <c r="H379" s="156">
        <f t="shared" si="47"/>
        <v>378206</v>
      </c>
      <c r="I379" s="156">
        <f t="shared" si="47"/>
        <v>392706</v>
      </c>
      <c r="J379" s="156">
        <f t="shared" si="47"/>
        <v>365005</v>
      </c>
      <c r="K379" s="156">
        <f t="shared" si="47"/>
        <v>369701</v>
      </c>
    </row>
    <row r="380" spans="1:11" ht="12.75">
      <c r="A380" s="102"/>
      <c r="B380" s="196" t="s">
        <v>407</v>
      </c>
      <c r="C380" s="189" t="s">
        <v>408</v>
      </c>
      <c r="D380" s="192">
        <v>0</v>
      </c>
      <c r="E380" s="192">
        <v>0</v>
      </c>
      <c r="F380" s="192">
        <v>0</v>
      </c>
      <c r="G380" s="192">
        <v>170000</v>
      </c>
      <c r="H380" s="192">
        <v>170000</v>
      </c>
      <c r="I380" s="192">
        <v>184500</v>
      </c>
      <c r="J380" s="192">
        <v>139375</v>
      </c>
      <c r="K380" s="192">
        <v>139375</v>
      </c>
    </row>
    <row r="381" spans="1:12" ht="12.75">
      <c r="A381" s="102"/>
      <c r="B381" s="196" t="s">
        <v>407</v>
      </c>
      <c r="C381" s="189" t="s">
        <v>437</v>
      </c>
      <c r="D381" s="192">
        <v>0</v>
      </c>
      <c r="E381" s="192">
        <v>0</v>
      </c>
      <c r="F381" s="192">
        <v>0</v>
      </c>
      <c r="G381" s="192">
        <v>0</v>
      </c>
      <c r="H381" s="192">
        <v>0</v>
      </c>
      <c r="I381" s="192">
        <v>0</v>
      </c>
      <c r="J381" s="192">
        <v>0</v>
      </c>
      <c r="K381" s="192">
        <v>4696</v>
      </c>
      <c r="L381" s="192">
        <v>4696</v>
      </c>
    </row>
    <row r="382" spans="1:11" ht="12.75">
      <c r="A382" s="102"/>
      <c r="B382" s="196" t="s">
        <v>405</v>
      </c>
      <c r="C382" s="189" t="s">
        <v>409</v>
      </c>
      <c r="D382" s="192">
        <v>0</v>
      </c>
      <c r="E382" s="192">
        <v>0</v>
      </c>
      <c r="F382" s="192">
        <v>0</v>
      </c>
      <c r="G382" s="192">
        <v>20000</v>
      </c>
      <c r="H382" s="192">
        <v>20000</v>
      </c>
      <c r="I382" s="192">
        <v>20000</v>
      </c>
      <c r="J382" s="192">
        <v>20000</v>
      </c>
      <c r="K382" s="192">
        <v>20000</v>
      </c>
    </row>
    <row r="383" spans="2:11" ht="12.75">
      <c r="B383" s="152">
        <v>717001</v>
      </c>
      <c r="C383" s="144" t="s">
        <v>292</v>
      </c>
      <c r="D383" s="143">
        <v>5018</v>
      </c>
      <c r="E383" s="143">
        <v>5018</v>
      </c>
      <c r="F383" s="143">
        <v>5018</v>
      </c>
      <c r="G383" s="143">
        <v>5018</v>
      </c>
      <c r="H383" s="143">
        <v>5018</v>
      </c>
      <c r="I383" s="143">
        <v>5018</v>
      </c>
      <c r="J383" s="143">
        <v>5018</v>
      </c>
      <c r="K383" s="143">
        <v>5018</v>
      </c>
    </row>
    <row r="384" spans="2:11" ht="12.75">
      <c r="B384" s="152">
        <v>717001</v>
      </c>
      <c r="C384" s="144" t="s">
        <v>424</v>
      </c>
      <c r="D384" s="143">
        <v>0</v>
      </c>
      <c r="E384" s="143">
        <v>0</v>
      </c>
      <c r="F384" s="143">
        <v>0</v>
      </c>
      <c r="G384" s="143">
        <v>0</v>
      </c>
      <c r="H384" s="143">
        <v>0</v>
      </c>
      <c r="I384" s="143">
        <v>0</v>
      </c>
      <c r="J384" s="143">
        <v>51712</v>
      </c>
      <c r="K384" s="143">
        <v>51712</v>
      </c>
    </row>
    <row r="385" spans="2:11" ht="12.75">
      <c r="B385" s="152">
        <v>717001</v>
      </c>
      <c r="C385" s="144" t="s">
        <v>367</v>
      </c>
      <c r="D385" s="143">
        <v>31600</v>
      </c>
      <c r="E385" s="143">
        <v>31600</v>
      </c>
      <c r="F385" s="143">
        <v>31600</v>
      </c>
      <c r="G385" s="143">
        <v>31600</v>
      </c>
      <c r="H385" s="143">
        <v>31600</v>
      </c>
      <c r="I385" s="143">
        <v>31600</v>
      </c>
      <c r="J385" s="143">
        <v>0</v>
      </c>
      <c r="K385" s="143">
        <v>0</v>
      </c>
    </row>
    <row r="386" spans="2:11" ht="12.75">
      <c r="B386" s="152">
        <v>717001</v>
      </c>
      <c r="C386" s="144" t="s">
        <v>293</v>
      </c>
      <c r="D386" s="143">
        <v>0</v>
      </c>
      <c r="E386" s="143">
        <v>0</v>
      </c>
      <c r="F386" s="143">
        <v>0</v>
      </c>
      <c r="G386" s="143">
        <v>0</v>
      </c>
      <c r="H386" s="143">
        <v>0</v>
      </c>
      <c r="I386" s="143">
        <v>0</v>
      </c>
      <c r="J386" s="143">
        <v>0</v>
      </c>
      <c r="K386" s="143">
        <v>0</v>
      </c>
    </row>
    <row r="387" spans="2:11" ht="12.75">
      <c r="B387" s="152">
        <v>717001</v>
      </c>
      <c r="C387" s="144" t="s">
        <v>364</v>
      </c>
      <c r="D387" s="143">
        <v>31100</v>
      </c>
      <c r="E387" s="143">
        <v>31100</v>
      </c>
      <c r="F387" s="143">
        <v>31100</v>
      </c>
      <c r="G387" s="143">
        <v>31100</v>
      </c>
      <c r="H387" s="143">
        <v>31100</v>
      </c>
      <c r="I387" s="143">
        <v>31100</v>
      </c>
      <c r="J387" s="143">
        <v>31100</v>
      </c>
      <c r="K387" s="143">
        <v>31100</v>
      </c>
    </row>
    <row r="388" spans="2:11" ht="12.75">
      <c r="B388" s="152">
        <v>717002</v>
      </c>
      <c r="C388" s="144" t="s">
        <v>383</v>
      </c>
      <c r="D388" s="143">
        <v>0</v>
      </c>
      <c r="E388" s="143">
        <v>85000</v>
      </c>
      <c r="F388" s="143">
        <v>85000</v>
      </c>
      <c r="G388" s="143">
        <v>85000</v>
      </c>
      <c r="H388" s="143">
        <v>85000</v>
      </c>
      <c r="I388" s="143">
        <v>85000</v>
      </c>
      <c r="J388" s="143">
        <v>85000</v>
      </c>
      <c r="K388" s="143">
        <v>85000</v>
      </c>
    </row>
    <row r="389" spans="2:11" ht="12.75">
      <c r="B389" s="152">
        <v>717002</v>
      </c>
      <c r="C389" s="144" t="s">
        <v>358</v>
      </c>
      <c r="D389" s="143">
        <v>30500</v>
      </c>
      <c r="E389" s="143">
        <v>30500</v>
      </c>
      <c r="F389" s="143">
        <v>30500</v>
      </c>
      <c r="G389" s="143">
        <v>30500</v>
      </c>
      <c r="H389" s="143">
        <v>30500</v>
      </c>
      <c r="I389" s="143">
        <v>30500</v>
      </c>
      <c r="J389" s="143">
        <v>27812</v>
      </c>
      <c r="K389" s="143">
        <v>27812</v>
      </c>
    </row>
    <row r="390" spans="2:11" ht="12.75">
      <c r="B390" s="152">
        <v>717001</v>
      </c>
      <c r="C390" s="144" t="s">
        <v>294</v>
      </c>
      <c r="D390" s="143">
        <v>4988</v>
      </c>
      <c r="E390" s="143">
        <v>4988</v>
      </c>
      <c r="F390" s="143">
        <v>4988</v>
      </c>
      <c r="G390" s="143">
        <v>4988</v>
      </c>
      <c r="H390" s="143">
        <v>4988</v>
      </c>
      <c r="I390" s="143">
        <v>4988</v>
      </c>
      <c r="J390" s="143">
        <v>4988</v>
      </c>
      <c r="K390" s="143">
        <v>4988</v>
      </c>
    </row>
    <row r="391" spans="2:11" ht="12.75">
      <c r="B391" s="152" t="s">
        <v>295</v>
      </c>
      <c r="C391" s="144" t="s">
        <v>296</v>
      </c>
      <c r="D391" s="187">
        <v>0</v>
      </c>
      <c r="E391" s="187">
        <v>0</v>
      </c>
      <c r="F391" s="187">
        <v>0</v>
      </c>
      <c r="G391" s="187">
        <v>0</v>
      </c>
      <c r="H391" s="187">
        <v>0</v>
      </c>
      <c r="I391" s="187">
        <v>0</v>
      </c>
      <c r="J391" s="187">
        <v>0</v>
      </c>
      <c r="K391" s="187">
        <v>0</v>
      </c>
    </row>
    <row r="392" spans="2:11" ht="15">
      <c r="B392" s="188"/>
      <c r="C392" s="185"/>
      <c r="D392" s="143"/>
      <c r="E392" s="143"/>
      <c r="F392" s="143"/>
      <c r="G392" s="143"/>
      <c r="H392" s="143"/>
      <c r="I392" s="143"/>
      <c r="J392" s="143"/>
      <c r="K392" s="143"/>
    </row>
    <row r="393" spans="2:11" ht="15.75">
      <c r="B393" s="186" t="s">
        <v>297</v>
      </c>
      <c r="C393" s="147" t="s">
        <v>298</v>
      </c>
      <c r="D393" s="156">
        <f aca="true" t="shared" si="48" ref="D393:K393">SUM(D394:D394)</f>
        <v>0</v>
      </c>
      <c r="E393" s="156">
        <f t="shared" si="48"/>
        <v>0</v>
      </c>
      <c r="F393" s="156">
        <f t="shared" si="48"/>
        <v>0</v>
      </c>
      <c r="G393" s="156">
        <f t="shared" si="48"/>
        <v>0</v>
      </c>
      <c r="H393" s="156">
        <f t="shared" si="48"/>
        <v>0</v>
      </c>
      <c r="I393" s="156">
        <f t="shared" si="48"/>
        <v>0</v>
      </c>
      <c r="J393" s="156">
        <f t="shared" si="48"/>
        <v>0</v>
      </c>
      <c r="K393" s="156">
        <f t="shared" si="48"/>
        <v>0</v>
      </c>
    </row>
    <row r="394" spans="2:11" ht="12.75">
      <c r="B394" s="188" t="s">
        <v>295</v>
      </c>
      <c r="C394" s="144" t="s">
        <v>299</v>
      </c>
      <c r="D394" s="143">
        <v>0</v>
      </c>
      <c r="E394" s="143">
        <v>0</v>
      </c>
      <c r="F394" s="143">
        <v>0</v>
      </c>
      <c r="G394" s="143">
        <v>0</v>
      </c>
      <c r="H394" s="143">
        <v>0</v>
      </c>
      <c r="I394" s="143">
        <v>0</v>
      </c>
      <c r="J394" s="143">
        <v>0</v>
      </c>
      <c r="K394" s="143">
        <v>0</v>
      </c>
    </row>
    <row r="395" spans="2:11" ht="12.75">
      <c r="B395" s="149"/>
      <c r="C395" s="143"/>
      <c r="D395" s="143"/>
      <c r="E395" s="143"/>
      <c r="F395" s="143"/>
      <c r="G395" s="143"/>
      <c r="H395" s="143"/>
      <c r="I395" s="143"/>
      <c r="J395" s="143"/>
      <c r="K395" s="143"/>
    </row>
    <row r="396" spans="2:11" ht="15.75">
      <c r="B396" s="146" t="s">
        <v>176</v>
      </c>
      <c r="C396" s="147" t="s">
        <v>177</v>
      </c>
      <c r="D396" s="156">
        <f aca="true" t="shared" si="49" ref="D396:J396">SUM(D397:D412)</f>
        <v>1751213</v>
      </c>
      <c r="E396" s="156">
        <f t="shared" si="49"/>
        <v>1751213</v>
      </c>
      <c r="F396" s="156">
        <f t="shared" si="49"/>
        <v>1751213</v>
      </c>
      <c r="G396" s="156">
        <f t="shared" si="49"/>
        <v>1741613</v>
      </c>
      <c r="H396" s="156">
        <f t="shared" si="49"/>
        <v>1741613</v>
      </c>
      <c r="I396" s="156">
        <f t="shared" si="49"/>
        <v>1741613</v>
      </c>
      <c r="J396" s="156">
        <f t="shared" si="49"/>
        <v>1741613</v>
      </c>
      <c r="K396" s="156">
        <f>SUM(K397:K412)</f>
        <v>1742884</v>
      </c>
    </row>
    <row r="397" spans="2:11" ht="12.75">
      <c r="B397" s="152">
        <v>717000</v>
      </c>
      <c r="C397" s="144" t="s">
        <v>300</v>
      </c>
      <c r="D397" s="143"/>
      <c r="E397" s="143"/>
      <c r="F397" s="143"/>
      <c r="G397" s="143"/>
      <c r="H397" s="143"/>
      <c r="I397" s="143"/>
      <c r="J397" s="143"/>
      <c r="K397" s="143"/>
    </row>
    <row r="398" spans="2:11" ht="12.75">
      <c r="B398" s="152"/>
      <c r="C398" s="144" t="s">
        <v>301</v>
      </c>
      <c r="D398" s="143">
        <v>1619973</v>
      </c>
      <c r="E398" s="143">
        <v>1619973</v>
      </c>
      <c r="F398" s="143">
        <v>1619973</v>
      </c>
      <c r="G398" s="143">
        <v>1619973</v>
      </c>
      <c r="H398" s="143">
        <v>1619973</v>
      </c>
      <c r="I398" s="143">
        <v>1619973</v>
      </c>
      <c r="J398" s="143">
        <v>1619973</v>
      </c>
      <c r="K398" s="143">
        <v>1619973</v>
      </c>
    </row>
    <row r="399" spans="2:11" ht="12.75">
      <c r="B399" s="152"/>
      <c r="C399" s="144" t="s">
        <v>302</v>
      </c>
      <c r="D399" s="143">
        <v>0</v>
      </c>
      <c r="E399" s="143">
        <v>0</v>
      </c>
      <c r="F399" s="143">
        <v>0</v>
      </c>
      <c r="G399" s="143">
        <v>0</v>
      </c>
      <c r="H399" s="143">
        <v>0</v>
      </c>
      <c r="I399" s="143">
        <v>0</v>
      </c>
      <c r="J399" s="143">
        <v>0</v>
      </c>
      <c r="K399" s="143">
        <v>0</v>
      </c>
    </row>
    <row r="400" spans="2:11" ht="12.75">
      <c r="B400" s="152"/>
      <c r="C400" s="144" t="s">
        <v>360</v>
      </c>
      <c r="D400" s="143">
        <v>4500</v>
      </c>
      <c r="E400" s="143">
        <v>4500</v>
      </c>
      <c r="F400" s="143">
        <v>4500</v>
      </c>
      <c r="G400" s="143">
        <v>4700</v>
      </c>
      <c r="H400" s="143">
        <v>4700</v>
      </c>
      <c r="I400" s="143">
        <v>4700</v>
      </c>
      <c r="J400" s="143">
        <v>4700</v>
      </c>
      <c r="K400" s="143">
        <v>4700</v>
      </c>
    </row>
    <row r="401" spans="2:11" ht="12.75">
      <c r="B401" s="152" t="s">
        <v>418</v>
      </c>
      <c r="C401" s="144" t="s">
        <v>361</v>
      </c>
      <c r="D401" s="143">
        <v>10000</v>
      </c>
      <c r="E401" s="143">
        <v>10000</v>
      </c>
      <c r="F401" s="143">
        <v>10000</v>
      </c>
      <c r="G401" s="143">
        <v>9000</v>
      </c>
      <c r="H401" s="143">
        <v>9000</v>
      </c>
      <c r="I401" s="143">
        <v>9000</v>
      </c>
      <c r="J401" s="143">
        <v>9000</v>
      </c>
      <c r="K401" s="143">
        <v>9000</v>
      </c>
    </row>
    <row r="402" spans="2:11" ht="12.75">
      <c r="B402" s="152"/>
      <c r="C402" s="144" t="s">
        <v>354</v>
      </c>
      <c r="D402" s="143">
        <v>15000</v>
      </c>
      <c r="E402" s="143">
        <v>15000</v>
      </c>
      <c r="F402" s="143">
        <v>15000</v>
      </c>
      <c r="G402" s="143">
        <v>15000</v>
      </c>
      <c r="H402" s="143">
        <v>15000</v>
      </c>
      <c r="I402" s="143">
        <v>15000</v>
      </c>
      <c r="J402" s="143">
        <v>15000</v>
      </c>
      <c r="K402" s="143">
        <v>15000</v>
      </c>
    </row>
    <row r="403" spans="2:12" ht="12.75">
      <c r="B403" s="152">
        <v>717001</v>
      </c>
      <c r="C403" s="144" t="s">
        <v>438</v>
      </c>
      <c r="D403" s="143">
        <v>0</v>
      </c>
      <c r="E403" s="143">
        <v>0</v>
      </c>
      <c r="F403" s="143">
        <v>0</v>
      </c>
      <c r="G403" s="143">
        <v>0</v>
      </c>
      <c r="H403" s="143">
        <v>0</v>
      </c>
      <c r="I403" s="143">
        <v>0</v>
      </c>
      <c r="J403" s="143">
        <v>0</v>
      </c>
      <c r="K403" s="143">
        <v>1271</v>
      </c>
      <c r="L403" s="143">
        <v>1271</v>
      </c>
    </row>
    <row r="404" spans="2:11" ht="12.75">
      <c r="B404" s="152">
        <v>717001</v>
      </c>
      <c r="C404" s="144" t="s">
        <v>410</v>
      </c>
      <c r="D404" s="143">
        <v>0</v>
      </c>
      <c r="E404" s="143">
        <v>0</v>
      </c>
      <c r="F404" s="143">
        <v>0</v>
      </c>
      <c r="G404" s="143">
        <v>12000</v>
      </c>
      <c r="H404" s="143">
        <v>12000</v>
      </c>
      <c r="I404" s="143">
        <v>12000</v>
      </c>
      <c r="J404" s="143">
        <v>12000</v>
      </c>
      <c r="K404" s="143">
        <v>12000</v>
      </c>
    </row>
    <row r="405" spans="2:11" ht="12.75">
      <c r="B405" s="152">
        <v>717001</v>
      </c>
      <c r="C405" s="144" t="s">
        <v>411</v>
      </c>
      <c r="D405" s="143">
        <v>0</v>
      </c>
      <c r="E405" s="143">
        <v>0</v>
      </c>
      <c r="F405" s="143">
        <v>0</v>
      </c>
      <c r="G405" s="143">
        <v>3600</v>
      </c>
      <c r="H405" s="143">
        <v>3600</v>
      </c>
      <c r="I405" s="143">
        <v>3600</v>
      </c>
      <c r="J405" s="143">
        <v>3600</v>
      </c>
      <c r="K405" s="143">
        <v>3600</v>
      </c>
    </row>
    <row r="406" spans="2:11" ht="12.75">
      <c r="B406" s="152">
        <v>717001</v>
      </c>
      <c r="C406" s="144" t="s">
        <v>362</v>
      </c>
      <c r="D406" s="143">
        <v>26800</v>
      </c>
      <c r="E406" s="143">
        <v>26800</v>
      </c>
      <c r="F406" s="143">
        <v>26800</v>
      </c>
      <c r="G406" s="143">
        <v>0</v>
      </c>
      <c r="H406" s="143">
        <v>0</v>
      </c>
      <c r="I406" s="143">
        <v>0</v>
      </c>
      <c r="J406" s="143">
        <v>0</v>
      </c>
      <c r="K406" s="143">
        <v>0</v>
      </c>
    </row>
    <row r="407" spans="2:11" ht="12.75">
      <c r="B407" s="152"/>
      <c r="C407" s="189" t="s">
        <v>341</v>
      </c>
      <c r="D407" s="143">
        <v>0</v>
      </c>
      <c r="E407" s="143">
        <v>0</v>
      </c>
      <c r="F407" s="143">
        <v>0</v>
      </c>
      <c r="G407" s="143">
        <v>0</v>
      </c>
      <c r="H407" s="143">
        <v>0</v>
      </c>
      <c r="I407" s="143">
        <v>0</v>
      </c>
      <c r="J407" s="143">
        <v>0</v>
      </c>
      <c r="K407" s="143">
        <v>0</v>
      </c>
    </row>
    <row r="408" spans="2:11" ht="12.75">
      <c r="B408" s="152">
        <v>717000</v>
      </c>
      <c r="C408" s="189" t="s">
        <v>363</v>
      </c>
      <c r="D408" s="143">
        <v>8800</v>
      </c>
      <c r="E408" s="143">
        <v>8800</v>
      </c>
      <c r="F408" s="143">
        <v>8800</v>
      </c>
      <c r="G408" s="143">
        <v>8800</v>
      </c>
      <c r="H408" s="143">
        <v>8800</v>
      </c>
      <c r="I408" s="143">
        <v>8800</v>
      </c>
      <c r="J408" s="143">
        <v>8800</v>
      </c>
      <c r="K408" s="143">
        <v>8800</v>
      </c>
    </row>
    <row r="409" spans="2:11" ht="12.75">
      <c r="B409" s="152">
        <v>717000</v>
      </c>
      <c r="C409" s="189" t="s">
        <v>359</v>
      </c>
      <c r="D409" s="143">
        <v>16600</v>
      </c>
      <c r="E409" s="143">
        <v>16600</v>
      </c>
      <c r="F409" s="143">
        <v>16600</v>
      </c>
      <c r="G409" s="143">
        <v>19000</v>
      </c>
      <c r="H409" s="143">
        <v>19000</v>
      </c>
      <c r="I409" s="143">
        <v>19000</v>
      </c>
      <c r="J409" s="143">
        <v>19000</v>
      </c>
      <c r="K409" s="143">
        <v>19000</v>
      </c>
    </row>
    <row r="410" spans="2:11" ht="12.75">
      <c r="B410" s="152">
        <v>717000</v>
      </c>
      <c r="C410" s="189" t="s">
        <v>366</v>
      </c>
      <c r="D410" s="143">
        <v>3000</v>
      </c>
      <c r="E410" s="143">
        <v>3000</v>
      </c>
      <c r="F410" s="143">
        <v>3000</v>
      </c>
      <c r="G410" s="143">
        <v>3000</v>
      </c>
      <c r="H410" s="143">
        <v>3000</v>
      </c>
      <c r="I410" s="143">
        <v>3000</v>
      </c>
      <c r="J410" s="143">
        <v>3000</v>
      </c>
      <c r="K410" s="143">
        <v>3000</v>
      </c>
    </row>
    <row r="411" spans="2:11" ht="12.75">
      <c r="B411" s="152">
        <v>711000</v>
      </c>
      <c r="C411" s="144" t="s">
        <v>365</v>
      </c>
      <c r="D411" s="143">
        <v>30940</v>
      </c>
      <c r="E411" s="143">
        <v>30940</v>
      </c>
      <c r="F411" s="143">
        <v>30940</v>
      </c>
      <c r="G411" s="143">
        <v>30940</v>
      </c>
      <c r="H411" s="143">
        <v>30940</v>
      </c>
      <c r="I411" s="143">
        <v>30940</v>
      </c>
      <c r="J411" s="143">
        <v>30940</v>
      </c>
      <c r="K411" s="143">
        <v>30940</v>
      </c>
    </row>
    <row r="412" spans="2:11" ht="12.75">
      <c r="B412" s="152">
        <v>716000</v>
      </c>
      <c r="C412" s="144" t="s">
        <v>304</v>
      </c>
      <c r="D412" s="143">
        <v>15600</v>
      </c>
      <c r="E412" s="143">
        <v>15600</v>
      </c>
      <c r="F412" s="143">
        <v>15600</v>
      </c>
      <c r="G412" s="143">
        <v>15600</v>
      </c>
      <c r="H412" s="143">
        <v>15600</v>
      </c>
      <c r="I412" s="143">
        <v>15600</v>
      </c>
      <c r="J412" s="143">
        <v>15600</v>
      </c>
      <c r="K412" s="143">
        <v>15600</v>
      </c>
    </row>
    <row r="413" spans="2:11" ht="12.75">
      <c r="B413" s="152"/>
      <c r="C413" s="144"/>
      <c r="D413" s="143"/>
      <c r="E413" s="143"/>
      <c r="F413" s="143"/>
      <c r="G413" s="143"/>
      <c r="H413" s="143"/>
      <c r="I413" s="143"/>
      <c r="J413" s="143"/>
      <c r="K413" s="143"/>
    </row>
    <row r="414" spans="2:11" ht="15.75">
      <c r="B414" s="146" t="s">
        <v>183</v>
      </c>
      <c r="C414" s="151" t="s">
        <v>184</v>
      </c>
      <c r="D414" s="151">
        <f>D416</f>
        <v>11200</v>
      </c>
      <c r="E414" s="151">
        <f>E416</f>
        <v>11200</v>
      </c>
      <c r="F414" s="148">
        <f aca="true" t="shared" si="50" ref="F414:K414">SUM(F415:F416)</f>
        <v>12700</v>
      </c>
      <c r="G414" s="148">
        <f t="shared" si="50"/>
        <v>12700</v>
      </c>
      <c r="H414" s="148">
        <f t="shared" si="50"/>
        <v>12700</v>
      </c>
      <c r="I414" s="148">
        <f t="shared" si="50"/>
        <v>12700</v>
      </c>
      <c r="J414" s="148">
        <f t="shared" si="50"/>
        <v>12700</v>
      </c>
      <c r="K414" s="148">
        <f t="shared" si="50"/>
        <v>12700</v>
      </c>
    </row>
    <row r="415" spans="2:11" ht="12.75">
      <c r="B415" s="163">
        <v>717000</v>
      </c>
      <c r="C415" s="154" t="s">
        <v>396</v>
      </c>
      <c r="D415" s="154">
        <v>0</v>
      </c>
      <c r="E415" s="154">
        <v>0</v>
      </c>
      <c r="F415" s="189">
        <v>1500</v>
      </c>
      <c r="G415" s="189">
        <v>1500</v>
      </c>
      <c r="H415" s="189">
        <v>1500</v>
      </c>
      <c r="I415" s="189">
        <v>1500</v>
      </c>
      <c r="J415" s="189">
        <v>1500</v>
      </c>
      <c r="K415" s="189">
        <v>1500</v>
      </c>
    </row>
    <row r="416" spans="2:11" ht="12.75">
      <c r="B416" s="152">
        <v>717001</v>
      </c>
      <c r="C416" s="144" t="s">
        <v>305</v>
      </c>
      <c r="D416" s="143">
        <v>11200</v>
      </c>
      <c r="E416" s="143">
        <v>11200</v>
      </c>
      <c r="F416" s="143">
        <v>11200</v>
      </c>
      <c r="G416" s="143">
        <v>11200</v>
      </c>
      <c r="H416" s="143">
        <v>11200</v>
      </c>
      <c r="I416" s="143">
        <v>11200</v>
      </c>
      <c r="J416" s="143">
        <v>11200</v>
      </c>
      <c r="K416" s="143">
        <v>11200</v>
      </c>
    </row>
    <row r="417" spans="2:11" ht="12.75">
      <c r="B417" s="152"/>
      <c r="C417" s="144"/>
      <c r="D417" s="143"/>
      <c r="E417" s="143"/>
      <c r="F417" s="143"/>
      <c r="G417" s="143"/>
      <c r="H417" s="143"/>
      <c r="I417" s="143"/>
      <c r="J417" s="143"/>
      <c r="K417" s="143"/>
    </row>
    <row r="418" spans="2:11" ht="15.75">
      <c r="B418" s="146" t="s">
        <v>198</v>
      </c>
      <c r="C418" s="151" t="s">
        <v>199</v>
      </c>
      <c r="D418" s="148">
        <f>SUM(D420:D421)</f>
        <v>156000</v>
      </c>
      <c r="E418" s="148">
        <f aca="true" t="shared" si="51" ref="E418:J418">SUM(E419:E421)</f>
        <v>290126</v>
      </c>
      <c r="F418" s="148">
        <f t="shared" si="51"/>
        <v>290126</v>
      </c>
      <c r="G418" s="148">
        <f t="shared" si="51"/>
        <v>290126</v>
      </c>
      <c r="H418" s="148">
        <f t="shared" si="51"/>
        <v>290126</v>
      </c>
      <c r="I418" s="148">
        <f t="shared" si="51"/>
        <v>290126</v>
      </c>
      <c r="J418" s="148">
        <f t="shared" si="51"/>
        <v>290126</v>
      </c>
      <c r="K418" s="148">
        <f>SUM(K419:K421)</f>
        <v>290126</v>
      </c>
    </row>
    <row r="419" spans="2:11" ht="12.75">
      <c r="B419" s="163" t="s">
        <v>384</v>
      </c>
      <c r="C419" s="154" t="s">
        <v>385</v>
      </c>
      <c r="D419" s="189">
        <v>0</v>
      </c>
      <c r="E419" s="189">
        <v>134126</v>
      </c>
      <c r="F419" s="189">
        <v>134126</v>
      </c>
      <c r="G419" s="189">
        <v>134126</v>
      </c>
      <c r="H419" s="189">
        <v>134126</v>
      </c>
      <c r="I419" s="189">
        <v>134126</v>
      </c>
      <c r="J419" s="189">
        <v>134126</v>
      </c>
      <c r="K419" s="189">
        <v>134126</v>
      </c>
    </row>
    <row r="420" spans="2:11" ht="12.75">
      <c r="B420" s="152"/>
      <c r="C420" s="144" t="s">
        <v>303</v>
      </c>
      <c r="D420" s="143">
        <v>120000</v>
      </c>
      <c r="E420" s="143">
        <v>120000</v>
      </c>
      <c r="F420" s="143">
        <v>120000</v>
      </c>
      <c r="G420" s="143">
        <v>120000</v>
      </c>
      <c r="H420" s="143">
        <v>120000</v>
      </c>
      <c r="I420" s="143">
        <v>120000</v>
      </c>
      <c r="J420" s="143">
        <v>120000</v>
      </c>
      <c r="K420" s="143">
        <v>120000</v>
      </c>
    </row>
    <row r="421" spans="2:11" ht="12.75">
      <c r="B421" s="190"/>
      <c r="C421" s="154" t="s">
        <v>352</v>
      </c>
      <c r="D421" s="191">
        <v>36000</v>
      </c>
      <c r="E421" s="191">
        <v>36000</v>
      </c>
      <c r="F421" s="191">
        <v>36000</v>
      </c>
      <c r="G421" s="191">
        <v>36000</v>
      </c>
      <c r="H421" s="191">
        <v>36000</v>
      </c>
      <c r="I421" s="191">
        <v>36000</v>
      </c>
      <c r="J421" s="191">
        <v>36000</v>
      </c>
      <c r="K421" s="191">
        <v>36000</v>
      </c>
    </row>
    <row r="422" spans="2:11" ht="15.75">
      <c r="B422" s="150"/>
      <c r="C422" s="144"/>
      <c r="D422" s="143"/>
      <c r="E422" s="143"/>
      <c r="F422" s="143"/>
      <c r="G422" s="143"/>
      <c r="H422" s="143"/>
      <c r="I422" s="143"/>
      <c r="J422" s="143"/>
      <c r="K422" s="143"/>
    </row>
    <row r="423" spans="2:11" ht="15.75">
      <c r="B423" s="146" t="s">
        <v>221</v>
      </c>
      <c r="C423" s="147" t="s">
        <v>306</v>
      </c>
      <c r="D423" s="156">
        <f aca="true" t="shared" si="52" ref="D423:J423">SUM(D424:D426)</f>
        <v>50000</v>
      </c>
      <c r="E423" s="156">
        <f t="shared" si="52"/>
        <v>50000</v>
      </c>
      <c r="F423" s="156">
        <f t="shared" si="52"/>
        <v>50000</v>
      </c>
      <c r="G423" s="156">
        <f t="shared" si="52"/>
        <v>50000</v>
      </c>
      <c r="H423" s="156">
        <f t="shared" si="52"/>
        <v>50000</v>
      </c>
      <c r="I423" s="156">
        <f t="shared" si="52"/>
        <v>50000</v>
      </c>
      <c r="J423" s="156">
        <f t="shared" si="52"/>
        <v>50000</v>
      </c>
      <c r="K423" s="156">
        <f>SUM(K424:K426)</f>
        <v>49000</v>
      </c>
    </row>
    <row r="424" spans="2:12" ht="12.75">
      <c r="B424" s="163">
        <v>717000</v>
      </c>
      <c r="C424" s="144" t="s">
        <v>355</v>
      </c>
      <c r="D424" s="192">
        <v>10000</v>
      </c>
      <c r="E424" s="192">
        <v>10000</v>
      </c>
      <c r="F424" s="192">
        <v>10000</v>
      </c>
      <c r="G424" s="192">
        <v>10000</v>
      </c>
      <c r="H424" s="192">
        <v>10000</v>
      </c>
      <c r="I424" s="192">
        <v>10000</v>
      </c>
      <c r="J424" s="192">
        <v>10000</v>
      </c>
      <c r="K424" s="192">
        <v>0</v>
      </c>
      <c r="L424" s="192">
        <v>-10000</v>
      </c>
    </row>
    <row r="425" spans="2:12" ht="12.75">
      <c r="B425" s="163">
        <v>717000</v>
      </c>
      <c r="C425" s="144" t="s">
        <v>439</v>
      </c>
      <c r="D425" s="192">
        <v>0</v>
      </c>
      <c r="E425" s="192">
        <v>0</v>
      </c>
      <c r="F425" s="192">
        <v>0</v>
      </c>
      <c r="G425" s="192">
        <v>0</v>
      </c>
      <c r="H425" s="192">
        <v>0</v>
      </c>
      <c r="I425" s="192">
        <v>0</v>
      </c>
      <c r="J425" s="192">
        <v>0</v>
      </c>
      <c r="K425" s="192">
        <v>9000</v>
      </c>
      <c r="L425" s="192">
        <v>9000</v>
      </c>
    </row>
    <row r="426" spans="2:11" ht="12.75">
      <c r="B426" s="163">
        <v>717000</v>
      </c>
      <c r="C426" s="144" t="s">
        <v>307</v>
      </c>
      <c r="D426" s="192">
        <v>40000</v>
      </c>
      <c r="E426" s="192">
        <v>40000</v>
      </c>
      <c r="F426" s="192">
        <v>40000</v>
      </c>
      <c r="G426" s="192">
        <v>40000</v>
      </c>
      <c r="H426" s="192">
        <v>40000</v>
      </c>
      <c r="I426" s="192">
        <v>40000</v>
      </c>
      <c r="J426" s="192">
        <v>40000</v>
      </c>
      <c r="K426" s="192">
        <v>40000</v>
      </c>
    </row>
    <row r="427" spans="2:11" ht="15.75">
      <c r="B427" s="146"/>
      <c r="C427" s="144"/>
      <c r="D427" s="143"/>
      <c r="E427" s="143"/>
      <c r="F427" s="143"/>
      <c r="G427" s="143"/>
      <c r="H427" s="143"/>
      <c r="I427" s="143"/>
      <c r="J427" s="143"/>
      <c r="K427" s="143"/>
    </row>
    <row r="428" spans="2:11" ht="15.75">
      <c r="B428" s="146" t="s">
        <v>226</v>
      </c>
      <c r="C428" s="151" t="s">
        <v>227</v>
      </c>
      <c r="D428" s="156">
        <f>SUM(D431:D431)</f>
        <v>17000</v>
      </c>
      <c r="E428" s="156">
        <f>SUM(E431:E431)</f>
        <v>17000</v>
      </c>
      <c r="F428" s="156">
        <f>SUM(F431:F431)</f>
        <v>17000</v>
      </c>
      <c r="G428" s="156">
        <f>SUM(G431:G431)</f>
        <v>27900</v>
      </c>
      <c r="H428" s="156">
        <f>SUM(H429:H431)</f>
        <v>71900</v>
      </c>
      <c r="I428" s="156">
        <f>SUM(I429:I431)</f>
        <v>71900</v>
      </c>
      <c r="J428" s="156">
        <f>SUM(J429:J431)</f>
        <v>71900</v>
      </c>
      <c r="K428" s="156">
        <f>SUM(K429:K431)</f>
        <v>71900</v>
      </c>
    </row>
    <row r="429" spans="1:11" ht="12.75">
      <c r="A429" s="102"/>
      <c r="B429" s="200">
        <v>717000</v>
      </c>
      <c r="C429" s="189" t="s">
        <v>415</v>
      </c>
      <c r="D429" s="192">
        <v>0</v>
      </c>
      <c r="E429" s="192">
        <v>0</v>
      </c>
      <c r="F429" s="192">
        <v>0</v>
      </c>
      <c r="G429" s="192">
        <v>0</v>
      </c>
      <c r="H429" s="192">
        <v>20000</v>
      </c>
      <c r="I429" s="192">
        <v>20000</v>
      </c>
      <c r="J429" s="192">
        <v>20000</v>
      </c>
      <c r="K429" s="192">
        <v>20000</v>
      </c>
    </row>
    <row r="430" spans="1:11" ht="12.75">
      <c r="A430" s="102"/>
      <c r="B430" s="200">
        <v>717000</v>
      </c>
      <c r="C430" s="189" t="s">
        <v>416</v>
      </c>
      <c r="D430" s="192">
        <v>0</v>
      </c>
      <c r="E430" s="192">
        <v>0</v>
      </c>
      <c r="F430" s="192">
        <v>0</v>
      </c>
      <c r="G430" s="192">
        <v>0</v>
      </c>
      <c r="H430" s="192">
        <v>24000</v>
      </c>
      <c r="I430" s="192">
        <v>24000</v>
      </c>
      <c r="J430" s="192">
        <v>24000</v>
      </c>
      <c r="K430" s="192">
        <v>24000</v>
      </c>
    </row>
    <row r="431" spans="2:11" ht="12.75">
      <c r="B431" s="163">
        <v>717000</v>
      </c>
      <c r="C431" s="154" t="s">
        <v>357</v>
      </c>
      <c r="D431" s="192">
        <v>17000</v>
      </c>
      <c r="E431" s="192">
        <v>17000</v>
      </c>
      <c r="F431" s="192">
        <v>17000</v>
      </c>
      <c r="G431" s="192">
        <v>27900</v>
      </c>
      <c r="H431" s="192">
        <v>27900</v>
      </c>
      <c r="I431" s="192">
        <v>27900</v>
      </c>
      <c r="J431" s="192">
        <v>27900</v>
      </c>
      <c r="K431" s="192">
        <v>27900</v>
      </c>
    </row>
    <row r="432" spans="2:11" ht="12.75">
      <c r="B432" s="163"/>
      <c r="C432" s="154"/>
      <c r="D432" s="192"/>
      <c r="E432" s="192"/>
      <c r="F432" s="143"/>
      <c r="G432" s="143"/>
      <c r="H432" s="143"/>
      <c r="I432" s="143"/>
      <c r="J432" s="143"/>
      <c r="K432" s="143"/>
    </row>
    <row r="433" spans="2:11" ht="12.75">
      <c r="B433" s="163"/>
      <c r="C433" s="154"/>
      <c r="D433" s="192"/>
      <c r="E433" s="192"/>
      <c r="F433" s="143"/>
      <c r="G433" s="143"/>
      <c r="H433" s="143"/>
      <c r="I433" s="143"/>
      <c r="J433" s="143"/>
      <c r="K433" s="143"/>
    </row>
    <row r="434" spans="2:11" ht="12.75">
      <c r="B434" s="163"/>
      <c r="C434" s="154"/>
      <c r="D434" s="192"/>
      <c r="E434" s="192"/>
      <c r="F434" s="143"/>
      <c r="G434" s="143"/>
      <c r="H434" s="143"/>
      <c r="I434" s="143"/>
      <c r="J434" s="143"/>
      <c r="K434" s="143"/>
    </row>
    <row r="435" spans="2:11" ht="15.75">
      <c r="B435" s="150"/>
      <c r="C435" s="144"/>
      <c r="D435" s="143"/>
      <c r="E435" s="143"/>
      <c r="F435" s="143"/>
      <c r="G435" s="143"/>
      <c r="H435" s="143"/>
      <c r="I435" s="143"/>
      <c r="J435" s="143"/>
      <c r="K435" s="143"/>
    </row>
    <row r="436" spans="2:11" ht="15.75">
      <c r="B436" s="152"/>
      <c r="C436" s="147" t="s">
        <v>308</v>
      </c>
      <c r="D436" s="156">
        <f>D363+D372+D379+D393+D396+D414+D418+D423+D428</f>
        <v>2181075</v>
      </c>
      <c r="E436" s="156">
        <f aca="true" t="shared" si="53" ref="E436:J436">E363+E369+E372+E379+E393+E396+E414+E418+E423+E428</f>
        <v>2423383</v>
      </c>
      <c r="F436" s="156">
        <f t="shared" si="53"/>
        <v>2424883</v>
      </c>
      <c r="G436" s="156">
        <f t="shared" si="53"/>
        <v>2619683</v>
      </c>
      <c r="H436" s="156">
        <f t="shared" si="53"/>
        <v>2663683</v>
      </c>
      <c r="I436" s="156">
        <f t="shared" si="53"/>
        <v>2678183</v>
      </c>
      <c r="J436" s="156">
        <f t="shared" si="53"/>
        <v>2650482</v>
      </c>
      <c r="K436" s="156">
        <f>K363+K369+K372+K379+K393+K396+K414+K418+K423+K428</f>
        <v>2665053</v>
      </c>
    </row>
    <row r="437" spans="2:5" ht="15.75">
      <c r="B437" s="67"/>
      <c r="C437" s="68"/>
      <c r="D437" s="17"/>
      <c r="E437" s="17"/>
    </row>
    <row r="438" spans="2:11" ht="15.75">
      <c r="B438" s="157" t="s">
        <v>309</v>
      </c>
      <c r="C438" s="157"/>
      <c r="D438" s="158"/>
      <c r="E438" s="158"/>
      <c r="F438" s="158"/>
      <c r="G438" s="158"/>
      <c r="H438" s="158"/>
      <c r="I438" s="158"/>
      <c r="J438" s="158"/>
      <c r="K438" s="158"/>
    </row>
    <row r="439" spans="2:12" ht="15.75">
      <c r="B439" s="159"/>
      <c r="C439" s="159" t="s">
        <v>310</v>
      </c>
      <c r="D439" s="160">
        <f aca="true" t="shared" si="54" ref="D439:K439">D83</f>
        <v>4585956</v>
      </c>
      <c r="E439" s="160">
        <f t="shared" si="54"/>
        <v>4618306</v>
      </c>
      <c r="F439" s="160">
        <f t="shared" si="54"/>
        <v>4648306</v>
      </c>
      <c r="G439" s="160">
        <f t="shared" si="54"/>
        <v>4648306</v>
      </c>
      <c r="H439" s="160">
        <f t="shared" si="54"/>
        <v>4648306</v>
      </c>
      <c r="I439" s="160">
        <f t="shared" si="54"/>
        <v>4648306</v>
      </c>
      <c r="J439" s="160">
        <f t="shared" si="54"/>
        <v>4748306</v>
      </c>
      <c r="K439" s="160">
        <f t="shared" si="54"/>
        <v>4784786</v>
      </c>
      <c r="L439" s="102" t="s">
        <v>440</v>
      </c>
    </row>
    <row r="440" spans="2:12" ht="15.75">
      <c r="B440" s="159"/>
      <c r="C440" s="159" t="s">
        <v>311</v>
      </c>
      <c r="D440" s="160">
        <f aca="true" t="shared" si="55" ref="D440:K440">D101</f>
        <v>2420711</v>
      </c>
      <c r="E440" s="160">
        <f t="shared" si="55"/>
        <v>2450711</v>
      </c>
      <c r="F440" s="160">
        <f t="shared" si="55"/>
        <v>2460231</v>
      </c>
      <c r="G440" s="160">
        <f t="shared" si="55"/>
        <v>2460231</v>
      </c>
      <c r="H440" s="160">
        <f t="shared" si="55"/>
        <v>2460231</v>
      </c>
      <c r="I440" s="160">
        <f t="shared" si="55"/>
        <v>2460231</v>
      </c>
      <c r="J440" s="160">
        <f t="shared" si="55"/>
        <v>2460231</v>
      </c>
      <c r="K440" s="160">
        <f t="shared" si="55"/>
        <v>2475231</v>
      </c>
      <c r="L440" s="102" t="s">
        <v>440</v>
      </c>
    </row>
    <row r="441" spans="2:12" ht="15.75">
      <c r="B441" s="159"/>
      <c r="C441" s="159" t="s">
        <v>312</v>
      </c>
      <c r="D441" s="160">
        <f aca="true" t="shared" si="56" ref="D441:K441">D360</f>
        <v>4585949</v>
      </c>
      <c r="E441" s="160">
        <f t="shared" si="56"/>
        <v>4615949</v>
      </c>
      <c r="F441" s="160">
        <f t="shared" si="56"/>
        <v>4633449</v>
      </c>
      <c r="G441" s="160">
        <f t="shared" si="56"/>
        <v>4639449</v>
      </c>
      <c r="H441" s="160">
        <f t="shared" si="56"/>
        <v>4639449</v>
      </c>
      <c r="I441" s="160">
        <f t="shared" si="56"/>
        <v>4643449</v>
      </c>
      <c r="J441" s="160">
        <f t="shared" si="56"/>
        <v>4681949</v>
      </c>
      <c r="K441" s="160">
        <f t="shared" si="56"/>
        <v>4710305</v>
      </c>
      <c r="L441" s="102" t="s">
        <v>440</v>
      </c>
    </row>
    <row r="442" spans="2:11" ht="15.75">
      <c r="B442" s="159"/>
      <c r="C442" s="159" t="s">
        <v>313</v>
      </c>
      <c r="D442" s="160">
        <f aca="true" t="shared" si="57" ref="D442:I442">D436</f>
        <v>2181075</v>
      </c>
      <c r="E442" s="160">
        <f t="shared" si="57"/>
        <v>2423383</v>
      </c>
      <c r="F442" s="160">
        <f t="shared" si="57"/>
        <v>2424883</v>
      </c>
      <c r="G442" s="160">
        <f t="shared" si="57"/>
        <v>2619683</v>
      </c>
      <c r="H442" s="160">
        <f t="shared" si="57"/>
        <v>2663683</v>
      </c>
      <c r="I442" s="160">
        <f t="shared" si="57"/>
        <v>2678183</v>
      </c>
      <c r="J442" s="160">
        <f>J436</f>
        <v>2650482</v>
      </c>
      <c r="K442" s="160">
        <f>K436</f>
        <v>2665053</v>
      </c>
    </row>
    <row r="443" spans="2:11" ht="15.75">
      <c r="B443" s="161"/>
      <c r="C443" s="159" t="s">
        <v>314</v>
      </c>
      <c r="D443" s="160">
        <f aca="true" t="shared" si="58" ref="D443:J443">D439+D440-D441-D442</f>
        <v>239643</v>
      </c>
      <c r="E443" s="160">
        <f t="shared" si="58"/>
        <v>29685</v>
      </c>
      <c r="F443" s="160">
        <f t="shared" si="58"/>
        <v>50205</v>
      </c>
      <c r="G443" s="160">
        <f t="shared" si="58"/>
        <v>-150595</v>
      </c>
      <c r="H443" s="160">
        <f t="shared" si="58"/>
        <v>-194595</v>
      </c>
      <c r="I443" s="160">
        <f t="shared" si="58"/>
        <v>-213095</v>
      </c>
      <c r="J443" s="160">
        <f t="shared" si="58"/>
        <v>-123894</v>
      </c>
      <c r="K443" s="160">
        <f>K439+K440-K441-K442</f>
        <v>-115341</v>
      </c>
    </row>
    <row r="444" spans="2:11" ht="12.75">
      <c r="B444" s="161"/>
      <c r="C444" s="161"/>
      <c r="D444" s="158"/>
      <c r="E444" s="158"/>
      <c r="F444" s="158"/>
      <c r="G444" s="158"/>
      <c r="H444" s="158"/>
      <c r="I444" s="158"/>
      <c r="J444" s="158"/>
      <c r="K444" s="158"/>
    </row>
    <row r="445" spans="2:11" ht="15.75">
      <c r="B445" s="161"/>
      <c r="C445" s="162"/>
      <c r="D445" s="158"/>
      <c r="E445" s="158"/>
      <c r="F445" s="158"/>
      <c r="G445" s="158"/>
      <c r="H445" s="158"/>
      <c r="I445" s="158"/>
      <c r="J445" s="158"/>
      <c r="K445" s="158"/>
    </row>
    <row r="446" spans="2:5" ht="15.75">
      <c r="B446" s="67"/>
      <c r="C446" s="75"/>
      <c r="D446" s="17"/>
      <c r="E446" s="17"/>
    </row>
    <row r="447" spans="2:11" ht="15.75">
      <c r="B447" s="164" t="s">
        <v>315</v>
      </c>
      <c r="C447" s="165"/>
      <c r="D447" s="166"/>
      <c r="E447" s="166"/>
      <c r="F447" s="166"/>
      <c r="G447" s="166"/>
      <c r="H447" s="166"/>
      <c r="I447" s="166"/>
      <c r="J447" s="166"/>
      <c r="K447" s="166"/>
    </row>
    <row r="448" spans="2:11" ht="12.75">
      <c r="B448" s="167">
        <v>453</v>
      </c>
      <c r="C448" s="165" t="s">
        <v>316</v>
      </c>
      <c r="D448" s="166">
        <v>0</v>
      </c>
      <c r="E448" s="166">
        <v>0</v>
      </c>
      <c r="F448" s="166">
        <v>0</v>
      </c>
      <c r="G448" s="166">
        <v>0</v>
      </c>
      <c r="H448" s="166">
        <v>0</v>
      </c>
      <c r="I448" s="166">
        <v>0</v>
      </c>
      <c r="J448" s="166">
        <v>0</v>
      </c>
      <c r="K448" s="166">
        <v>0</v>
      </c>
    </row>
    <row r="449" spans="2:11" ht="12.75">
      <c r="B449" s="168">
        <v>454</v>
      </c>
      <c r="C449" s="169" t="s">
        <v>317</v>
      </c>
      <c r="D449" s="166">
        <v>520000</v>
      </c>
      <c r="E449" s="166">
        <v>520000</v>
      </c>
      <c r="F449" s="166">
        <v>520000</v>
      </c>
      <c r="G449" s="166">
        <v>520000</v>
      </c>
      <c r="H449" s="166">
        <v>520000</v>
      </c>
      <c r="I449" s="166">
        <v>520000</v>
      </c>
      <c r="J449" s="166">
        <v>520000</v>
      </c>
      <c r="K449" s="166">
        <v>520000</v>
      </c>
    </row>
    <row r="450" spans="2:11" ht="12.75">
      <c r="B450" s="168"/>
      <c r="C450" s="169" t="s">
        <v>318</v>
      </c>
      <c r="D450" s="166"/>
      <c r="E450" s="166"/>
      <c r="F450" s="166"/>
      <c r="G450" s="166"/>
      <c r="H450" s="166"/>
      <c r="I450" s="166"/>
      <c r="J450" s="166"/>
      <c r="K450" s="166"/>
    </row>
    <row r="451" spans="2:11" ht="12.75">
      <c r="B451" s="168">
        <v>411005</v>
      </c>
      <c r="C451" s="169" t="s">
        <v>319</v>
      </c>
      <c r="D451" s="166">
        <v>250</v>
      </c>
      <c r="E451" s="166">
        <v>250</v>
      </c>
      <c r="F451" s="166">
        <v>250</v>
      </c>
      <c r="G451" s="166">
        <v>250</v>
      </c>
      <c r="H451" s="166">
        <v>250</v>
      </c>
      <c r="I451" s="166">
        <v>250</v>
      </c>
      <c r="J451" s="166">
        <v>250</v>
      </c>
      <c r="K451" s="166">
        <v>250</v>
      </c>
    </row>
    <row r="452" spans="2:11" ht="12.75">
      <c r="B452" s="168">
        <v>513001</v>
      </c>
      <c r="C452" s="169" t="s">
        <v>320</v>
      </c>
      <c r="D452" s="166"/>
      <c r="E452" s="166"/>
      <c r="F452" s="166"/>
      <c r="G452" s="166"/>
      <c r="H452" s="166"/>
      <c r="I452" s="166"/>
      <c r="J452" s="166"/>
      <c r="K452" s="166"/>
    </row>
    <row r="453" spans="2:11" ht="12.75">
      <c r="B453" s="168">
        <v>513001</v>
      </c>
      <c r="C453" s="169" t="s">
        <v>321</v>
      </c>
      <c r="D453" s="166">
        <v>0</v>
      </c>
      <c r="E453" s="166">
        <v>0</v>
      </c>
      <c r="F453" s="166">
        <v>0</v>
      </c>
      <c r="G453" s="166">
        <v>0</v>
      </c>
      <c r="H453" s="166">
        <v>0</v>
      </c>
      <c r="I453" s="166">
        <v>0</v>
      </c>
      <c r="J453" s="166">
        <v>0</v>
      </c>
      <c r="K453" s="166">
        <v>0</v>
      </c>
    </row>
    <row r="454" spans="2:11" ht="12.75">
      <c r="B454" s="169"/>
      <c r="C454" s="169"/>
      <c r="D454" s="166"/>
      <c r="E454" s="166"/>
      <c r="F454" s="166"/>
      <c r="G454" s="166"/>
      <c r="H454" s="166"/>
      <c r="I454" s="166"/>
      <c r="J454" s="166"/>
      <c r="K454" s="166"/>
    </row>
    <row r="455" spans="2:11" ht="15.75">
      <c r="B455" s="165"/>
      <c r="C455" s="170" t="s">
        <v>322</v>
      </c>
      <c r="D455" s="171">
        <f aca="true" t="shared" si="59" ref="D455:I455">SUM(D448:D453)</f>
        <v>520250</v>
      </c>
      <c r="E455" s="171">
        <f t="shared" si="59"/>
        <v>520250</v>
      </c>
      <c r="F455" s="171">
        <f t="shared" si="59"/>
        <v>520250</v>
      </c>
      <c r="G455" s="171">
        <f t="shared" si="59"/>
        <v>520250</v>
      </c>
      <c r="H455" s="171">
        <f t="shared" si="59"/>
        <v>520250</v>
      </c>
      <c r="I455" s="171">
        <f t="shared" si="59"/>
        <v>520250</v>
      </c>
      <c r="J455" s="171">
        <f>SUM(J448:J453)</f>
        <v>520250</v>
      </c>
      <c r="K455" s="171">
        <f>SUM(K448:K453)</f>
        <v>520250</v>
      </c>
    </row>
    <row r="456" spans="2:11" ht="15.75">
      <c r="B456" s="165"/>
      <c r="C456" s="170"/>
      <c r="D456" s="166"/>
      <c r="E456" s="166"/>
      <c r="F456" s="166"/>
      <c r="G456" s="166"/>
      <c r="H456" s="166"/>
      <c r="I456" s="166"/>
      <c r="J456" s="166"/>
      <c r="K456" s="166"/>
    </row>
    <row r="457" spans="2:11" ht="15.75">
      <c r="B457" s="170" t="s">
        <v>323</v>
      </c>
      <c r="C457" s="165"/>
      <c r="D457" s="166"/>
      <c r="E457" s="166"/>
      <c r="F457" s="166"/>
      <c r="G457" s="166"/>
      <c r="H457" s="166"/>
      <c r="I457" s="166"/>
      <c r="J457" s="166"/>
      <c r="K457" s="166"/>
    </row>
    <row r="458" spans="2:11" ht="12.75">
      <c r="B458" s="169">
        <v>813002</v>
      </c>
      <c r="C458" s="165" t="s">
        <v>324</v>
      </c>
      <c r="D458" s="169">
        <v>4000</v>
      </c>
      <c r="E458" s="169">
        <v>4000</v>
      </c>
      <c r="F458" s="169">
        <v>4000</v>
      </c>
      <c r="G458" s="169">
        <v>4000</v>
      </c>
      <c r="H458" s="169">
        <v>4000</v>
      </c>
      <c r="I458" s="169">
        <v>4000</v>
      </c>
      <c r="J458" s="169">
        <v>4000</v>
      </c>
      <c r="K458" s="169">
        <v>4000</v>
      </c>
    </row>
    <row r="459" spans="2:11" ht="12.75">
      <c r="B459" s="165">
        <v>821005</v>
      </c>
      <c r="C459" s="165" t="s">
        <v>325</v>
      </c>
      <c r="D459" s="166"/>
      <c r="E459" s="166"/>
      <c r="F459" s="166"/>
      <c r="G459" s="166"/>
      <c r="H459" s="166"/>
      <c r="I459" s="166"/>
      <c r="J459" s="166"/>
      <c r="K459" s="166"/>
    </row>
    <row r="460" spans="2:11" ht="12.75">
      <c r="B460" s="165">
        <v>821005</v>
      </c>
      <c r="C460" s="165" t="s">
        <v>326</v>
      </c>
      <c r="D460" s="166">
        <v>0</v>
      </c>
      <c r="E460" s="166">
        <v>0</v>
      </c>
      <c r="F460" s="166">
        <v>0</v>
      </c>
      <c r="G460" s="166">
        <v>0</v>
      </c>
      <c r="H460" s="166">
        <v>0</v>
      </c>
      <c r="I460" s="166">
        <v>0</v>
      </c>
      <c r="J460" s="166">
        <v>0</v>
      </c>
      <c r="K460" s="166">
        <v>0</v>
      </c>
    </row>
    <row r="461" spans="2:11" ht="12.75">
      <c r="B461" s="169">
        <v>821005</v>
      </c>
      <c r="C461" s="169" t="s">
        <v>327</v>
      </c>
      <c r="D461" s="166">
        <v>8581</v>
      </c>
      <c r="E461" s="166">
        <v>8581</v>
      </c>
      <c r="F461" s="166">
        <v>8581</v>
      </c>
      <c r="G461" s="166">
        <v>8581</v>
      </c>
      <c r="H461" s="166">
        <v>8581</v>
      </c>
      <c r="I461" s="166">
        <v>8581</v>
      </c>
      <c r="J461" s="166">
        <v>8581</v>
      </c>
      <c r="K461" s="166">
        <v>8581</v>
      </c>
    </row>
    <row r="462" spans="2:11" ht="15.75">
      <c r="B462" s="165"/>
      <c r="C462" s="172" t="s">
        <v>328</v>
      </c>
      <c r="D462" s="171">
        <f aca="true" t="shared" si="60" ref="D462:J462">SUM(D458:D461)</f>
        <v>12581</v>
      </c>
      <c r="E462" s="171">
        <f t="shared" si="60"/>
        <v>12581</v>
      </c>
      <c r="F462" s="171">
        <f t="shared" si="60"/>
        <v>12581</v>
      </c>
      <c r="G462" s="171">
        <f t="shared" si="60"/>
        <v>12581</v>
      </c>
      <c r="H462" s="171">
        <f t="shared" si="60"/>
        <v>12581</v>
      </c>
      <c r="I462" s="171">
        <f t="shared" si="60"/>
        <v>12581</v>
      </c>
      <c r="J462" s="171">
        <f t="shared" si="60"/>
        <v>12581</v>
      </c>
      <c r="K462" s="171">
        <f>SUM(K458:K461)</f>
        <v>12581</v>
      </c>
    </row>
    <row r="463" spans="4:5" ht="12.75">
      <c r="D463" s="17"/>
      <c r="E463" s="17"/>
    </row>
    <row r="464" spans="2:11" ht="15.75">
      <c r="B464" s="161"/>
      <c r="C464" s="173" t="s">
        <v>329</v>
      </c>
      <c r="D464" s="158"/>
      <c r="E464" s="158"/>
      <c r="F464" s="158"/>
      <c r="G464" s="158"/>
      <c r="H464" s="158"/>
      <c r="I464" s="158"/>
      <c r="J464" s="158"/>
      <c r="K464" s="158"/>
    </row>
    <row r="465" spans="2:11" ht="12.75">
      <c r="B465" s="161"/>
      <c r="C465" s="174" t="s">
        <v>330</v>
      </c>
      <c r="D465" s="175">
        <f aca="true" t="shared" si="61" ref="D465:I466">D439</f>
        <v>4585956</v>
      </c>
      <c r="E465" s="175">
        <f t="shared" si="61"/>
        <v>4618306</v>
      </c>
      <c r="F465" s="175">
        <f t="shared" si="61"/>
        <v>4648306</v>
      </c>
      <c r="G465" s="175">
        <f t="shared" si="61"/>
        <v>4648306</v>
      </c>
      <c r="H465" s="175">
        <f t="shared" si="61"/>
        <v>4648306</v>
      </c>
      <c r="I465" s="175">
        <f t="shared" si="61"/>
        <v>4648306</v>
      </c>
      <c r="J465" s="175">
        <f>J439</f>
        <v>4748306</v>
      </c>
      <c r="K465" s="175">
        <f>K439</f>
        <v>4784786</v>
      </c>
    </row>
    <row r="466" spans="2:11" ht="12.75">
      <c r="B466" s="176"/>
      <c r="C466" s="174" t="s">
        <v>331</v>
      </c>
      <c r="D466" s="175">
        <f t="shared" si="61"/>
        <v>2420711</v>
      </c>
      <c r="E466" s="175">
        <f t="shared" si="61"/>
        <v>2450711</v>
      </c>
      <c r="F466" s="175">
        <f t="shared" si="61"/>
        <v>2460231</v>
      </c>
      <c r="G466" s="175">
        <f t="shared" si="61"/>
        <v>2460231</v>
      </c>
      <c r="H466" s="175">
        <f t="shared" si="61"/>
        <v>2460231</v>
      </c>
      <c r="I466" s="175">
        <f t="shared" si="61"/>
        <v>2460231</v>
      </c>
      <c r="J466" s="175">
        <f>J440</f>
        <v>2460231</v>
      </c>
      <c r="K466" s="175">
        <f>K440</f>
        <v>2475231</v>
      </c>
    </row>
    <row r="467" spans="2:11" ht="15.75">
      <c r="B467" s="159"/>
      <c r="C467" s="174" t="s">
        <v>332</v>
      </c>
      <c r="D467" s="175">
        <f aca="true" t="shared" si="62" ref="D467:I467">D455</f>
        <v>520250</v>
      </c>
      <c r="E467" s="175">
        <f t="shared" si="62"/>
        <v>520250</v>
      </c>
      <c r="F467" s="175">
        <f t="shared" si="62"/>
        <v>520250</v>
      </c>
      <c r="G467" s="175">
        <f t="shared" si="62"/>
        <v>520250</v>
      </c>
      <c r="H467" s="175">
        <f t="shared" si="62"/>
        <v>520250</v>
      </c>
      <c r="I467" s="175">
        <f t="shared" si="62"/>
        <v>520250</v>
      </c>
      <c r="J467" s="175">
        <f>J455</f>
        <v>520250</v>
      </c>
      <c r="K467" s="175">
        <f>K455</f>
        <v>520250</v>
      </c>
    </row>
    <row r="468" spans="2:11" ht="15.75">
      <c r="B468" s="161"/>
      <c r="C468" s="173" t="s">
        <v>333</v>
      </c>
      <c r="D468" s="175">
        <f aca="true" t="shared" si="63" ref="D468:J468">SUM(D465:D467)</f>
        <v>7526917</v>
      </c>
      <c r="E468" s="175">
        <f t="shared" si="63"/>
        <v>7589267</v>
      </c>
      <c r="F468" s="175">
        <f t="shared" si="63"/>
        <v>7628787</v>
      </c>
      <c r="G468" s="175">
        <f t="shared" si="63"/>
        <v>7628787</v>
      </c>
      <c r="H468" s="175">
        <f t="shared" si="63"/>
        <v>7628787</v>
      </c>
      <c r="I468" s="175">
        <f t="shared" si="63"/>
        <v>7628787</v>
      </c>
      <c r="J468" s="175">
        <f t="shared" si="63"/>
        <v>7728787</v>
      </c>
      <c r="K468" s="175">
        <f>SUM(K465:K467)</f>
        <v>7780267</v>
      </c>
    </row>
    <row r="469" spans="2:11" ht="15">
      <c r="B469" s="161"/>
      <c r="C469" s="177"/>
      <c r="D469" s="158"/>
      <c r="E469" s="158"/>
      <c r="F469" s="158"/>
      <c r="G469" s="158"/>
      <c r="H469" s="158"/>
      <c r="I469" s="158"/>
      <c r="J469" s="158"/>
      <c r="K469" s="158"/>
    </row>
    <row r="470" spans="2:11" ht="12.75">
      <c r="B470" s="161"/>
      <c r="C470" s="174" t="s">
        <v>334</v>
      </c>
      <c r="D470" s="175">
        <f aca="true" t="shared" si="64" ref="D470:I471">D441</f>
        <v>4585949</v>
      </c>
      <c r="E470" s="175">
        <f t="shared" si="64"/>
        <v>4615949</v>
      </c>
      <c r="F470" s="175">
        <f t="shared" si="64"/>
        <v>4633449</v>
      </c>
      <c r="G470" s="175">
        <f t="shared" si="64"/>
        <v>4639449</v>
      </c>
      <c r="H470" s="175">
        <f t="shared" si="64"/>
        <v>4639449</v>
      </c>
      <c r="I470" s="175">
        <f t="shared" si="64"/>
        <v>4643449</v>
      </c>
      <c r="J470" s="175">
        <f>J441</f>
        <v>4681949</v>
      </c>
      <c r="K470" s="175">
        <f>K441</f>
        <v>4710305</v>
      </c>
    </row>
    <row r="471" spans="2:11" ht="12.75">
      <c r="B471" s="161"/>
      <c r="C471" s="174" t="s">
        <v>335</v>
      </c>
      <c r="D471" s="175">
        <f t="shared" si="64"/>
        <v>2181075</v>
      </c>
      <c r="E471" s="175">
        <f t="shared" si="64"/>
        <v>2423383</v>
      </c>
      <c r="F471" s="175">
        <f t="shared" si="64"/>
        <v>2424883</v>
      </c>
      <c r="G471" s="175">
        <f t="shared" si="64"/>
        <v>2619683</v>
      </c>
      <c r="H471" s="175">
        <f t="shared" si="64"/>
        <v>2663683</v>
      </c>
      <c r="I471" s="175">
        <f t="shared" si="64"/>
        <v>2678183</v>
      </c>
      <c r="J471" s="175">
        <f>J442</f>
        <v>2650482</v>
      </c>
      <c r="K471" s="175">
        <f>K442</f>
        <v>2665053</v>
      </c>
    </row>
    <row r="472" spans="2:11" ht="15.75">
      <c r="B472" s="159"/>
      <c r="C472" s="174" t="s">
        <v>336</v>
      </c>
      <c r="D472" s="175">
        <f aca="true" t="shared" si="65" ref="D472:I472">D462</f>
        <v>12581</v>
      </c>
      <c r="E472" s="175">
        <f t="shared" si="65"/>
        <v>12581</v>
      </c>
      <c r="F472" s="175">
        <f t="shared" si="65"/>
        <v>12581</v>
      </c>
      <c r="G472" s="175">
        <f t="shared" si="65"/>
        <v>12581</v>
      </c>
      <c r="H472" s="175">
        <f t="shared" si="65"/>
        <v>12581</v>
      </c>
      <c r="I472" s="175">
        <f t="shared" si="65"/>
        <v>12581</v>
      </c>
      <c r="J472" s="175">
        <f>J462</f>
        <v>12581</v>
      </c>
      <c r="K472" s="175">
        <f>K462</f>
        <v>12581</v>
      </c>
    </row>
    <row r="473" spans="2:11" ht="15.75">
      <c r="B473" s="161"/>
      <c r="C473" s="173" t="s">
        <v>337</v>
      </c>
      <c r="D473" s="175">
        <f aca="true" t="shared" si="66" ref="D473:J473">SUM(D470:D472)</f>
        <v>6779605</v>
      </c>
      <c r="E473" s="175">
        <f t="shared" si="66"/>
        <v>7051913</v>
      </c>
      <c r="F473" s="175">
        <f t="shared" si="66"/>
        <v>7070913</v>
      </c>
      <c r="G473" s="175">
        <f t="shared" si="66"/>
        <v>7271713</v>
      </c>
      <c r="H473" s="175">
        <f t="shared" si="66"/>
        <v>7315713</v>
      </c>
      <c r="I473" s="175">
        <f t="shared" si="66"/>
        <v>7334213</v>
      </c>
      <c r="J473" s="175">
        <f t="shared" si="66"/>
        <v>7345012</v>
      </c>
      <c r="K473" s="175">
        <f>SUM(K470:K472)</f>
        <v>7387939</v>
      </c>
    </row>
    <row r="474" spans="2:11" ht="15.75">
      <c r="B474" s="159"/>
      <c r="C474" s="178"/>
      <c r="D474" s="158"/>
      <c r="E474" s="158"/>
      <c r="F474" s="158"/>
      <c r="G474" s="158"/>
      <c r="H474" s="158"/>
      <c r="I474" s="158"/>
      <c r="J474" s="158"/>
      <c r="K474" s="158"/>
    </row>
    <row r="475" spans="2:11" ht="15.75">
      <c r="B475" s="161"/>
      <c r="C475" s="173" t="s">
        <v>338</v>
      </c>
      <c r="D475" s="160">
        <f aca="true" t="shared" si="67" ref="D475:I475">D468-D473</f>
        <v>747312</v>
      </c>
      <c r="E475" s="160">
        <f t="shared" si="67"/>
        <v>537354</v>
      </c>
      <c r="F475" s="160">
        <f t="shared" si="67"/>
        <v>557874</v>
      </c>
      <c r="G475" s="160">
        <f t="shared" si="67"/>
        <v>357074</v>
      </c>
      <c r="H475" s="160">
        <f t="shared" si="67"/>
        <v>313074</v>
      </c>
      <c r="I475" s="160">
        <f t="shared" si="67"/>
        <v>294574</v>
      </c>
      <c r="J475" s="160">
        <f>J468-J473</f>
        <v>383775</v>
      </c>
      <c r="K475" s="160">
        <f>K468-K473</f>
        <v>392328</v>
      </c>
    </row>
    <row r="476" spans="2:3" ht="12.75">
      <c r="B476" s="67"/>
      <c r="C476" s="91"/>
    </row>
    <row r="477" spans="2:3" ht="12.75">
      <c r="B477" s="67"/>
      <c r="C477" s="5"/>
    </row>
    <row r="478" spans="2:3" ht="12.75">
      <c r="B478" s="67"/>
      <c r="C478" s="5"/>
    </row>
    <row r="479" spans="2:3" ht="12.75">
      <c r="B479" s="67"/>
      <c r="C479" s="5"/>
    </row>
    <row r="480" spans="2:3" ht="12.75">
      <c r="B480" s="67"/>
      <c r="C480" s="5"/>
    </row>
    <row r="481" spans="2:3" ht="12.75">
      <c r="B481" s="67"/>
      <c r="C481" s="5"/>
    </row>
    <row r="482" spans="2:3" ht="12.75">
      <c r="B482" s="67"/>
      <c r="C482" s="5"/>
    </row>
    <row r="483" spans="2:3" ht="12.75">
      <c r="B483" s="67"/>
      <c r="C483" s="5"/>
    </row>
    <row r="484" spans="2:10" ht="12.75">
      <c r="B484" s="67"/>
      <c r="C484" s="5"/>
      <c r="F484" s="91"/>
      <c r="J484" s="91" t="s">
        <v>339</v>
      </c>
    </row>
    <row r="485" spans="2:10" ht="12.75">
      <c r="B485" s="67"/>
      <c r="C485" s="5"/>
      <c r="F485" s="91"/>
      <c r="J485" s="91" t="s">
        <v>340</v>
      </c>
    </row>
    <row r="486" spans="2:3" ht="12.75">
      <c r="B486" s="67"/>
      <c r="C486" s="5"/>
    </row>
    <row r="487" spans="2:3" ht="12.75">
      <c r="B487" s="67"/>
      <c r="C487" s="5"/>
    </row>
    <row r="488" ht="12.75">
      <c r="C488" s="5" t="s">
        <v>442</v>
      </c>
    </row>
    <row r="490" ht="12.75">
      <c r="C490" s="194" t="s">
        <v>397</v>
      </c>
    </row>
    <row r="491" ht="12.75">
      <c r="C491" s="102" t="s">
        <v>443</v>
      </c>
    </row>
    <row r="492" ht="12.75">
      <c r="C492" s="102" t="s">
        <v>399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L496"/>
  <sheetViews>
    <sheetView tabSelected="1" zoomScalePageLayoutView="0" workbookViewId="0" topLeftCell="B1">
      <selection activeCell="L57" sqref="L57"/>
    </sheetView>
  </sheetViews>
  <sheetFormatPr defaultColWidth="9.140625" defaultRowHeight="12.75"/>
  <cols>
    <col min="2" max="2" width="63.57421875" style="0" customWidth="1"/>
    <col min="3" max="3" width="19.140625" style="0" customWidth="1"/>
    <col min="4" max="4" width="16.57421875" style="0" customWidth="1"/>
    <col min="5" max="5" width="16.28125" style="0" customWidth="1"/>
    <col min="6" max="6" width="16.57421875" style="0" customWidth="1"/>
    <col min="7" max="7" width="16.140625" style="0" customWidth="1"/>
    <col min="8" max="8" width="15.00390625" style="0" customWidth="1"/>
    <col min="9" max="9" width="14.57421875" style="0" customWidth="1"/>
    <col min="10" max="10" width="15.00390625" style="0" customWidth="1"/>
    <col min="11" max="11" width="14.57421875" style="0" customWidth="1"/>
  </cols>
  <sheetData>
    <row r="5" ht="12.75">
      <c r="B5" s="102"/>
    </row>
    <row r="10" spans="1:10" ht="20.25">
      <c r="A10" s="102"/>
      <c r="B10" s="202" t="s">
        <v>441</v>
      </c>
      <c r="C10" s="201"/>
      <c r="D10" s="102"/>
      <c r="E10" s="102"/>
      <c r="F10" s="102"/>
      <c r="G10" s="102"/>
      <c r="H10" s="102"/>
      <c r="I10" s="102"/>
      <c r="J10" s="102"/>
    </row>
    <row r="11" spans="1:6" ht="12.75">
      <c r="A11" s="197"/>
      <c r="B11" s="198"/>
      <c r="C11" s="102"/>
      <c r="D11" s="102"/>
      <c r="E11" s="102"/>
      <c r="F11" s="102"/>
    </row>
    <row r="13" spans="1:11" ht="18">
      <c r="A13" s="104" t="s">
        <v>0</v>
      </c>
      <c r="B13" s="105"/>
      <c r="C13" s="106" t="s">
        <v>372</v>
      </c>
      <c r="D13" s="193" t="s">
        <v>373</v>
      </c>
      <c r="E13" s="193" t="s">
        <v>386</v>
      </c>
      <c r="F13" s="193" t="s">
        <v>401</v>
      </c>
      <c r="G13" s="199" t="s">
        <v>417</v>
      </c>
      <c r="H13" s="199" t="s">
        <v>419</v>
      </c>
      <c r="I13" s="199" t="s">
        <v>421</v>
      </c>
      <c r="J13" s="199" t="s">
        <v>427</v>
      </c>
      <c r="K13" s="199" t="s">
        <v>444</v>
      </c>
    </row>
    <row r="14" spans="1:11" ht="12.7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5.75">
      <c r="A15" s="109">
        <v>110</v>
      </c>
      <c r="B15" s="110" t="s">
        <v>1</v>
      </c>
      <c r="C15" s="111">
        <f aca="true" t="shared" si="0" ref="C15:K15">C16</f>
        <v>2585300</v>
      </c>
      <c r="D15" s="111">
        <f t="shared" si="0"/>
        <v>2618300</v>
      </c>
      <c r="E15" s="111">
        <f t="shared" si="0"/>
        <v>2648300</v>
      </c>
      <c r="F15" s="111">
        <f t="shared" si="0"/>
        <v>2648300</v>
      </c>
      <c r="G15" s="111">
        <f t="shared" si="0"/>
        <v>2648300</v>
      </c>
      <c r="H15" s="111">
        <f t="shared" si="0"/>
        <v>2648300</v>
      </c>
      <c r="I15" s="111">
        <f t="shared" si="0"/>
        <v>2748300</v>
      </c>
      <c r="J15" s="111">
        <f t="shared" si="0"/>
        <v>2748300</v>
      </c>
      <c r="K15" s="111">
        <f t="shared" si="0"/>
        <v>2748300</v>
      </c>
    </row>
    <row r="16" spans="1:11" ht="12.75">
      <c r="A16" s="112">
        <v>111</v>
      </c>
      <c r="B16" s="108" t="s">
        <v>2</v>
      </c>
      <c r="C16" s="108">
        <v>2585300</v>
      </c>
      <c r="D16" s="108">
        <v>2618300</v>
      </c>
      <c r="E16" s="108">
        <v>2648300</v>
      </c>
      <c r="F16" s="108">
        <v>2648300</v>
      </c>
      <c r="G16" s="108">
        <v>2648300</v>
      </c>
      <c r="H16" s="108">
        <v>2648300</v>
      </c>
      <c r="I16" s="108">
        <v>2748300</v>
      </c>
      <c r="J16" s="108">
        <v>2748300</v>
      </c>
      <c r="K16" s="108">
        <v>2748300</v>
      </c>
    </row>
    <row r="17" spans="1:11" ht="12.75">
      <c r="A17" s="113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1" ht="15.75">
      <c r="A18" s="109">
        <v>120</v>
      </c>
      <c r="B18" s="110" t="s">
        <v>3</v>
      </c>
      <c r="C18" s="111">
        <f aca="true" t="shared" si="1" ref="C18:K18">C19</f>
        <v>380000</v>
      </c>
      <c r="D18" s="111">
        <f t="shared" si="1"/>
        <v>380000</v>
      </c>
      <c r="E18" s="111">
        <f t="shared" si="1"/>
        <v>380000</v>
      </c>
      <c r="F18" s="111">
        <f t="shared" si="1"/>
        <v>380000</v>
      </c>
      <c r="G18" s="111">
        <f t="shared" si="1"/>
        <v>380000</v>
      </c>
      <c r="H18" s="111">
        <f t="shared" si="1"/>
        <v>380000</v>
      </c>
      <c r="I18" s="111">
        <f t="shared" si="1"/>
        <v>380000</v>
      </c>
      <c r="J18" s="111">
        <f t="shared" si="1"/>
        <v>380000</v>
      </c>
      <c r="K18" s="111">
        <f t="shared" si="1"/>
        <v>380000</v>
      </c>
    </row>
    <row r="19" spans="1:11" ht="12.75">
      <c r="A19" s="113">
        <v>121</v>
      </c>
      <c r="B19" s="108" t="s">
        <v>4</v>
      </c>
      <c r="C19" s="108">
        <v>380000</v>
      </c>
      <c r="D19" s="108">
        <v>380000</v>
      </c>
      <c r="E19" s="108">
        <v>380000</v>
      </c>
      <c r="F19" s="108">
        <v>380000</v>
      </c>
      <c r="G19" s="108">
        <v>380000</v>
      </c>
      <c r="H19" s="108">
        <v>380000</v>
      </c>
      <c r="I19" s="108">
        <v>380000</v>
      </c>
      <c r="J19" s="108">
        <v>380000</v>
      </c>
      <c r="K19" s="108">
        <v>380000</v>
      </c>
    </row>
    <row r="20" spans="1:11" ht="12.75">
      <c r="A20" s="113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ht="15.75">
      <c r="A21" s="109">
        <v>133</v>
      </c>
      <c r="B21" s="110" t="s">
        <v>5</v>
      </c>
      <c r="C21" s="111">
        <f aca="true" t="shared" si="2" ref="C21:I21">SUM(C22:C29)</f>
        <v>270850</v>
      </c>
      <c r="D21" s="111">
        <f t="shared" si="2"/>
        <v>270850</v>
      </c>
      <c r="E21" s="111">
        <f t="shared" si="2"/>
        <v>270850</v>
      </c>
      <c r="F21" s="111">
        <f t="shared" si="2"/>
        <v>270850</v>
      </c>
      <c r="G21" s="111">
        <f t="shared" si="2"/>
        <v>270850</v>
      </c>
      <c r="H21" s="111">
        <f t="shared" si="2"/>
        <v>270850</v>
      </c>
      <c r="I21" s="111">
        <f t="shared" si="2"/>
        <v>270850</v>
      </c>
      <c r="J21" s="111">
        <f>SUM(J22:J29)</f>
        <v>270850</v>
      </c>
      <c r="K21" s="111">
        <f>SUM(K22:K29)</f>
        <v>270850</v>
      </c>
    </row>
    <row r="22" spans="1:11" ht="12.75">
      <c r="A22" s="112">
        <v>133001</v>
      </c>
      <c r="B22" s="105" t="s">
        <v>6</v>
      </c>
      <c r="C22" s="108">
        <v>4000</v>
      </c>
      <c r="D22" s="108">
        <v>4000</v>
      </c>
      <c r="E22" s="108">
        <v>4000</v>
      </c>
      <c r="F22" s="108">
        <v>4000</v>
      </c>
      <c r="G22" s="108">
        <v>4000</v>
      </c>
      <c r="H22" s="108">
        <v>4000</v>
      </c>
      <c r="I22" s="108">
        <v>4000</v>
      </c>
      <c r="J22" s="108">
        <v>4000</v>
      </c>
      <c r="K22" s="108">
        <v>4000</v>
      </c>
    </row>
    <row r="23" spans="1:11" ht="12.75">
      <c r="A23" s="112">
        <v>133003</v>
      </c>
      <c r="B23" s="105" t="s">
        <v>7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</row>
    <row r="24" spans="1:11" ht="12.75">
      <c r="A24" s="112">
        <v>133004</v>
      </c>
      <c r="B24" s="105" t="s">
        <v>8</v>
      </c>
      <c r="C24" s="108">
        <v>350</v>
      </c>
      <c r="D24" s="108">
        <v>350</v>
      </c>
      <c r="E24" s="108">
        <v>350</v>
      </c>
      <c r="F24" s="108">
        <v>350</v>
      </c>
      <c r="G24" s="108">
        <v>350</v>
      </c>
      <c r="H24" s="108">
        <v>350</v>
      </c>
      <c r="I24" s="108">
        <v>350</v>
      </c>
      <c r="J24" s="108">
        <v>350</v>
      </c>
      <c r="K24" s="108">
        <v>350</v>
      </c>
    </row>
    <row r="25" spans="1:11" ht="12.75">
      <c r="A25" s="113">
        <v>133005</v>
      </c>
      <c r="B25" s="108" t="s">
        <v>9</v>
      </c>
      <c r="C25" s="108">
        <v>1500</v>
      </c>
      <c r="D25" s="108">
        <v>1500</v>
      </c>
      <c r="E25" s="108">
        <v>1500</v>
      </c>
      <c r="F25" s="108">
        <v>1500</v>
      </c>
      <c r="G25" s="108">
        <v>1500</v>
      </c>
      <c r="H25" s="108">
        <v>1500</v>
      </c>
      <c r="I25" s="108">
        <v>1500</v>
      </c>
      <c r="J25" s="108">
        <v>1500</v>
      </c>
      <c r="K25" s="108">
        <v>1500</v>
      </c>
    </row>
    <row r="26" spans="1:11" ht="12.75">
      <c r="A26" s="113">
        <v>133006</v>
      </c>
      <c r="B26" s="108" t="s">
        <v>10</v>
      </c>
      <c r="C26" s="108">
        <v>2000</v>
      </c>
      <c r="D26" s="108">
        <v>2000</v>
      </c>
      <c r="E26" s="108">
        <v>2000</v>
      </c>
      <c r="F26" s="108">
        <v>2000</v>
      </c>
      <c r="G26" s="108">
        <v>2000</v>
      </c>
      <c r="H26" s="108">
        <v>2000</v>
      </c>
      <c r="I26" s="108">
        <v>2000</v>
      </c>
      <c r="J26" s="108">
        <v>2000</v>
      </c>
      <c r="K26" s="108">
        <v>2000</v>
      </c>
    </row>
    <row r="27" spans="1:11" ht="12.75">
      <c r="A27" s="112">
        <v>133012</v>
      </c>
      <c r="B27" s="105" t="s">
        <v>11</v>
      </c>
      <c r="C27" s="108">
        <v>8000</v>
      </c>
      <c r="D27" s="108">
        <v>8000</v>
      </c>
      <c r="E27" s="108">
        <v>8000</v>
      </c>
      <c r="F27" s="108">
        <v>8000</v>
      </c>
      <c r="G27" s="108">
        <v>8000</v>
      </c>
      <c r="H27" s="108">
        <v>8000</v>
      </c>
      <c r="I27" s="108">
        <v>8000</v>
      </c>
      <c r="J27" s="108">
        <v>8000</v>
      </c>
      <c r="K27" s="108">
        <v>8000</v>
      </c>
    </row>
    <row r="28" spans="1:11" ht="12.75">
      <c r="A28" s="112">
        <v>133013</v>
      </c>
      <c r="B28" s="105" t="s">
        <v>12</v>
      </c>
      <c r="C28" s="108">
        <v>90000</v>
      </c>
      <c r="D28" s="108">
        <v>90000</v>
      </c>
      <c r="E28" s="108">
        <v>90000</v>
      </c>
      <c r="F28" s="108">
        <v>90000</v>
      </c>
      <c r="G28" s="108">
        <v>90000</v>
      </c>
      <c r="H28" s="108">
        <v>90000</v>
      </c>
      <c r="I28" s="108">
        <v>90000</v>
      </c>
      <c r="J28" s="108">
        <v>90000</v>
      </c>
      <c r="K28" s="108">
        <v>90000</v>
      </c>
    </row>
    <row r="29" spans="1:11" ht="12.75">
      <c r="A29" s="112">
        <v>133013</v>
      </c>
      <c r="B29" s="105" t="s">
        <v>13</v>
      </c>
      <c r="C29" s="108">
        <v>165000</v>
      </c>
      <c r="D29" s="108">
        <v>165000</v>
      </c>
      <c r="E29" s="108">
        <v>165000</v>
      </c>
      <c r="F29" s="108">
        <v>165000</v>
      </c>
      <c r="G29" s="108">
        <v>165000</v>
      </c>
      <c r="H29" s="108">
        <v>165000</v>
      </c>
      <c r="I29" s="108">
        <v>165000</v>
      </c>
      <c r="J29" s="108">
        <v>165000</v>
      </c>
      <c r="K29" s="108">
        <v>165000</v>
      </c>
    </row>
    <row r="30" spans="1:11" ht="12.75">
      <c r="A30" s="113"/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ht="15.75">
      <c r="A31" s="109">
        <v>210</v>
      </c>
      <c r="B31" s="110" t="s">
        <v>14</v>
      </c>
      <c r="C31" s="111">
        <f aca="true" t="shared" si="3" ref="C31:I31">SUM(C32:C39)</f>
        <v>192318</v>
      </c>
      <c r="D31" s="111">
        <f t="shared" si="3"/>
        <v>190668</v>
      </c>
      <c r="E31" s="111">
        <f t="shared" si="3"/>
        <v>190668</v>
      </c>
      <c r="F31" s="111">
        <f t="shared" si="3"/>
        <v>190668</v>
      </c>
      <c r="G31" s="111">
        <f t="shared" si="3"/>
        <v>190668</v>
      </c>
      <c r="H31" s="111">
        <f t="shared" si="3"/>
        <v>190668</v>
      </c>
      <c r="I31" s="111">
        <f t="shared" si="3"/>
        <v>190668</v>
      </c>
      <c r="J31" s="111">
        <f>SUM(J32:J39)</f>
        <v>190668</v>
      </c>
      <c r="K31" s="111">
        <f>SUM(K32:K39)</f>
        <v>186168</v>
      </c>
    </row>
    <row r="32" spans="1:11" ht="12.75">
      <c r="A32" s="113">
        <v>212002</v>
      </c>
      <c r="B32" s="108" t="s">
        <v>15</v>
      </c>
      <c r="C32" s="108">
        <v>7900</v>
      </c>
      <c r="D32" s="108">
        <v>7900</v>
      </c>
      <c r="E32" s="108">
        <v>7900</v>
      </c>
      <c r="F32" s="108">
        <v>7900</v>
      </c>
      <c r="G32" s="108">
        <v>7900</v>
      </c>
      <c r="H32" s="108">
        <v>7900</v>
      </c>
      <c r="I32" s="108">
        <v>7900</v>
      </c>
      <c r="J32" s="108">
        <v>7900</v>
      </c>
      <c r="K32" s="108">
        <v>7900</v>
      </c>
    </row>
    <row r="33" spans="1:11" ht="12.75">
      <c r="A33" s="113">
        <v>212003</v>
      </c>
      <c r="B33" s="108" t="s">
        <v>16</v>
      </c>
      <c r="C33" s="108">
        <v>29000</v>
      </c>
      <c r="D33" s="108">
        <v>29000</v>
      </c>
      <c r="E33" s="108">
        <v>29000</v>
      </c>
      <c r="F33" s="108">
        <v>29000</v>
      </c>
      <c r="G33" s="108">
        <v>29000</v>
      </c>
      <c r="H33" s="108">
        <v>29000</v>
      </c>
      <c r="I33" s="108">
        <v>29000</v>
      </c>
      <c r="J33" s="108">
        <v>29000</v>
      </c>
      <c r="K33" s="108">
        <v>29000</v>
      </c>
    </row>
    <row r="34" spans="1:11" ht="12.75">
      <c r="A34" s="113">
        <v>212003</v>
      </c>
      <c r="B34" s="108" t="s">
        <v>17</v>
      </c>
      <c r="C34" s="108">
        <v>56000</v>
      </c>
      <c r="D34" s="108">
        <v>56000</v>
      </c>
      <c r="E34" s="108">
        <v>56000</v>
      </c>
      <c r="F34" s="108">
        <v>56000</v>
      </c>
      <c r="G34" s="108">
        <v>56000</v>
      </c>
      <c r="H34" s="108">
        <v>56000</v>
      </c>
      <c r="I34" s="108">
        <v>56000</v>
      </c>
      <c r="J34" s="108">
        <v>56000</v>
      </c>
      <c r="K34" s="108">
        <v>56000</v>
      </c>
    </row>
    <row r="35" spans="1:11" ht="12.75">
      <c r="A35" s="113">
        <v>212003</v>
      </c>
      <c r="B35" s="108" t="s">
        <v>18</v>
      </c>
      <c r="C35" s="108">
        <v>49500</v>
      </c>
      <c r="D35" s="108">
        <v>49500</v>
      </c>
      <c r="E35" s="108">
        <v>49500</v>
      </c>
      <c r="F35" s="108">
        <v>49500</v>
      </c>
      <c r="G35" s="108">
        <v>49500</v>
      </c>
      <c r="H35" s="108">
        <v>49500</v>
      </c>
      <c r="I35" s="108">
        <v>49500</v>
      </c>
      <c r="J35" s="108">
        <v>49500</v>
      </c>
      <c r="K35" s="108">
        <v>49500</v>
      </c>
    </row>
    <row r="36" spans="1:12" ht="12.75">
      <c r="A36" s="113">
        <v>212003</v>
      </c>
      <c r="B36" s="108" t="s">
        <v>19</v>
      </c>
      <c r="C36" s="108">
        <v>43000</v>
      </c>
      <c r="D36" s="108">
        <v>43000</v>
      </c>
      <c r="E36" s="108">
        <v>43000</v>
      </c>
      <c r="F36" s="108">
        <v>43000</v>
      </c>
      <c r="G36" s="108">
        <v>43000</v>
      </c>
      <c r="H36" s="108">
        <v>43000</v>
      </c>
      <c r="I36" s="108">
        <v>43000</v>
      </c>
      <c r="J36" s="108">
        <v>43000</v>
      </c>
      <c r="K36" s="108">
        <v>38500</v>
      </c>
      <c r="L36" s="108">
        <v>-4500</v>
      </c>
    </row>
    <row r="37" spans="1:11" ht="12.75">
      <c r="A37" s="113" t="s">
        <v>371</v>
      </c>
      <c r="B37" s="108" t="s">
        <v>20</v>
      </c>
      <c r="C37" s="114">
        <v>3268</v>
      </c>
      <c r="D37" s="114">
        <v>3268</v>
      </c>
      <c r="E37" s="114">
        <v>3268</v>
      </c>
      <c r="F37" s="114">
        <v>3268</v>
      </c>
      <c r="G37" s="114">
        <v>3268</v>
      </c>
      <c r="H37" s="114">
        <v>3268</v>
      </c>
      <c r="I37" s="114">
        <v>3268</v>
      </c>
      <c r="J37" s="114">
        <v>3268</v>
      </c>
      <c r="K37" s="114">
        <v>3268</v>
      </c>
    </row>
    <row r="38" spans="1:11" ht="12.75">
      <c r="A38" s="113" t="s">
        <v>371</v>
      </c>
      <c r="B38" s="108" t="s">
        <v>21</v>
      </c>
      <c r="C38" s="114">
        <v>3000</v>
      </c>
      <c r="D38" s="114">
        <v>2000</v>
      </c>
      <c r="E38" s="114">
        <v>2000</v>
      </c>
      <c r="F38" s="114">
        <v>2000</v>
      </c>
      <c r="G38" s="114">
        <v>2000</v>
      </c>
      <c r="H38" s="114">
        <v>2000</v>
      </c>
      <c r="I38" s="114">
        <v>2000</v>
      </c>
      <c r="J38" s="114">
        <v>2000</v>
      </c>
      <c r="K38" s="114">
        <v>2000</v>
      </c>
    </row>
    <row r="39" spans="1:11" ht="12.75">
      <c r="A39" s="113" t="s">
        <v>371</v>
      </c>
      <c r="B39" s="108" t="s">
        <v>22</v>
      </c>
      <c r="C39" s="114">
        <v>650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</row>
    <row r="40" spans="1:11" ht="12.75">
      <c r="A40" s="113"/>
      <c r="B40" s="108"/>
      <c r="C40" s="108"/>
      <c r="D40" s="108"/>
      <c r="E40" s="108"/>
      <c r="F40" s="108"/>
      <c r="G40" s="108"/>
      <c r="H40" s="108"/>
      <c r="I40" s="108"/>
      <c r="J40" s="108"/>
      <c r="K40" s="108"/>
    </row>
    <row r="41" spans="1:11" ht="15.75">
      <c r="A41" s="109">
        <v>220</v>
      </c>
      <c r="B41" s="110" t="s">
        <v>23</v>
      </c>
      <c r="C41" s="111">
        <f aca="true" t="shared" si="4" ref="C41:I41">SUM(C42:C50)</f>
        <v>88460</v>
      </c>
      <c r="D41" s="111">
        <f t="shared" si="4"/>
        <v>88460</v>
      </c>
      <c r="E41" s="111">
        <f t="shared" si="4"/>
        <v>88460</v>
      </c>
      <c r="F41" s="111">
        <f t="shared" si="4"/>
        <v>88460</v>
      </c>
      <c r="G41" s="111">
        <f t="shared" si="4"/>
        <v>88460</v>
      </c>
      <c r="H41" s="111">
        <f t="shared" si="4"/>
        <v>88460</v>
      </c>
      <c r="I41" s="111">
        <f t="shared" si="4"/>
        <v>88460</v>
      </c>
      <c r="J41" s="111">
        <f>SUM(J42:J50)</f>
        <v>88460</v>
      </c>
      <c r="K41" s="111">
        <f>SUM(K42:K50)</f>
        <v>93960</v>
      </c>
    </row>
    <row r="42" spans="1:11" ht="12.75">
      <c r="A42" s="113">
        <v>221004</v>
      </c>
      <c r="B42" s="108" t="s">
        <v>24</v>
      </c>
      <c r="C42" s="108">
        <v>51600</v>
      </c>
      <c r="D42" s="108">
        <v>51600</v>
      </c>
      <c r="E42" s="108">
        <v>51600</v>
      </c>
      <c r="F42" s="108">
        <v>51600</v>
      </c>
      <c r="G42" s="108">
        <v>51600</v>
      </c>
      <c r="H42" s="108">
        <v>51600</v>
      </c>
      <c r="I42" s="108">
        <v>51600</v>
      </c>
      <c r="J42" s="108">
        <v>51600</v>
      </c>
      <c r="K42" s="108">
        <v>51600</v>
      </c>
    </row>
    <row r="43" spans="1:11" ht="12.75">
      <c r="A43" s="113">
        <v>222003</v>
      </c>
      <c r="B43" s="108" t="s">
        <v>25</v>
      </c>
      <c r="C43" s="108">
        <v>12000</v>
      </c>
      <c r="D43" s="108">
        <v>12000</v>
      </c>
      <c r="E43" s="108">
        <v>12000</v>
      </c>
      <c r="F43" s="108">
        <v>12000</v>
      </c>
      <c r="G43" s="108">
        <v>12000</v>
      </c>
      <c r="H43" s="108">
        <v>12000</v>
      </c>
      <c r="I43" s="108">
        <v>12000</v>
      </c>
      <c r="J43" s="108">
        <v>12000</v>
      </c>
      <c r="K43" s="108">
        <v>12000</v>
      </c>
    </row>
    <row r="44" spans="1:11" ht="12.75">
      <c r="A44" s="113">
        <v>223001</v>
      </c>
      <c r="B44" s="108" t="s">
        <v>26</v>
      </c>
      <c r="C44" s="108">
        <v>660</v>
      </c>
      <c r="D44" s="108">
        <v>660</v>
      </c>
      <c r="E44" s="108">
        <v>660</v>
      </c>
      <c r="F44" s="108">
        <v>660</v>
      </c>
      <c r="G44" s="108">
        <v>660</v>
      </c>
      <c r="H44" s="108">
        <v>660</v>
      </c>
      <c r="I44" s="108">
        <v>660</v>
      </c>
      <c r="J44" s="108">
        <v>660</v>
      </c>
      <c r="K44" s="108">
        <v>660</v>
      </c>
    </row>
    <row r="45" spans="1:12" ht="12.75">
      <c r="A45" s="113">
        <v>223001</v>
      </c>
      <c r="B45" s="108" t="s">
        <v>27</v>
      </c>
      <c r="C45" s="108">
        <v>3500</v>
      </c>
      <c r="D45" s="108">
        <v>3500</v>
      </c>
      <c r="E45" s="108">
        <v>3500</v>
      </c>
      <c r="F45" s="108">
        <v>3500</v>
      </c>
      <c r="G45" s="108">
        <v>3500</v>
      </c>
      <c r="H45" s="108">
        <v>3500</v>
      </c>
      <c r="I45" s="108">
        <v>3500</v>
      </c>
      <c r="J45" s="108">
        <v>3500</v>
      </c>
      <c r="K45" s="108">
        <v>8800</v>
      </c>
      <c r="L45" s="108">
        <v>5300</v>
      </c>
    </row>
    <row r="46" spans="1:11" ht="12.75">
      <c r="A46" s="113"/>
      <c r="B46" s="108" t="s">
        <v>28</v>
      </c>
      <c r="C46" s="108">
        <v>200</v>
      </c>
      <c r="D46" s="108">
        <v>200</v>
      </c>
      <c r="E46" s="108">
        <v>200</v>
      </c>
      <c r="F46" s="108">
        <v>200</v>
      </c>
      <c r="G46" s="108">
        <v>200</v>
      </c>
      <c r="H46" s="108">
        <v>200</v>
      </c>
      <c r="I46" s="108">
        <v>200</v>
      </c>
      <c r="J46" s="108">
        <v>200</v>
      </c>
      <c r="K46" s="108">
        <v>200</v>
      </c>
    </row>
    <row r="47" spans="1:11" ht="12.75">
      <c r="A47" s="113"/>
      <c r="B47" s="108" t="s">
        <v>29</v>
      </c>
      <c r="C47" s="108">
        <v>100</v>
      </c>
      <c r="D47" s="108">
        <v>100</v>
      </c>
      <c r="E47" s="108">
        <v>100</v>
      </c>
      <c r="F47" s="108">
        <v>100</v>
      </c>
      <c r="G47" s="108">
        <v>100</v>
      </c>
      <c r="H47" s="108">
        <v>100</v>
      </c>
      <c r="I47" s="108">
        <v>100</v>
      </c>
      <c r="J47" s="108">
        <v>100</v>
      </c>
      <c r="K47" s="108">
        <v>100</v>
      </c>
    </row>
    <row r="48" spans="1:12" ht="12.75">
      <c r="A48" s="113">
        <v>223001</v>
      </c>
      <c r="B48" s="107" t="s">
        <v>445</v>
      </c>
      <c r="C48" s="108"/>
      <c r="D48" s="108"/>
      <c r="E48" s="108"/>
      <c r="F48" s="108"/>
      <c r="G48" s="108"/>
      <c r="H48" s="108"/>
      <c r="I48" s="108"/>
      <c r="J48" s="108"/>
      <c r="K48" s="108">
        <v>200</v>
      </c>
      <c r="L48">
        <v>200</v>
      </c>
    </row>
    <row r="49" spans="1:11" ht="12.75">
      <c r="A49" s="113">
        <v>223002</v>
      </c>
      <c r="B49" s="108" t="s">
        <v>30</v>
      </c>
      <c r="C49" s="108">
        <v>17500</v>
      </c>
      <c r="D49" s="108">
        <v>17500</v>
      </c>
      <c r="E49" s="108">
        <v>17500</v>
      </c>
      <c r="F49" s="108">
        <v>17500</v>
      </c>
      <c r="G49" s="108">
        <v>17500</v>
      </c>
      <c r="H49" s="108">
        <v>17500</v>
      </c>
      <c r="I49" s="108">
        <v>17500</v>
      </c>
      <c r="J49" s="108">
        <v>17500</v>
      </c>
      <c r="K49" s="108">
        <v>17500</v>
      </c>
    </row>
    <row r="50" spans="1:11" ht="12.75">
      <c r="A50" s="113">
        <v>229005</v>
      </c>
      <c r="B50" s="108" t="s">
        <v>31</v>
      </c>
      <c r="C50" s="108">
        <v>2900</v>
      </c>
      <c r="D50" s="108">
        <v>2900</v>
      </c>
      <c r="E50" s="108">
        <v>2900</v>
      </c>
      <c r="F50" s="108">
        <v>2900</v>
      </c>
      <c r="G50" s="108">
        <v>2900</v>
      </c>
      <c r="H50" s="108">
        <v>2900</v>
      </c>
      <c r="I50" s="108">
        <v>2900</v>
      </c>
      <c r="J50" s="108">
        <v>2900</v>
      </c>
      <c r="K50" s="108">
        <v>2900</v>
      </c>
    </row>
    <row r="51" spans="1:11" ht="12.75">
      <c r="A51" s="113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2" spans="1:11" ht="15.75">
      <c r="A52" s="109">
        <v>240</v>
      </c>
      <c r="B52" s="110" t="s">
        <v>32</v>
      </c>
      <c r="C52" s="111">
        <f aca="true" t="shared" si="5" ref="C52:K52">C53</f>
        <v>1100</v>
      </c>
      <c r="D52" s="111">
        <f t="shared" si="5"/>
        <v>1100</v>
      </c>
      <c r="E52" s="111">
        <f t="shared" si="5"/>
        <v>1100</v>
      </c>
      <c r="F52" s="111">
        <f t="shared" si="5"/>
        <v>1100</v>
      </c>
      <c r="G52" s="111">
        <f t="shared" si="5"/>
        <v>1100</v>
      </c>
      <c r="H52" s="111">
        <f t="shared" si="5"/>
        <v>1100</v>
      </c>
      <c r="I52" s="111">
        <f t="shared" si="5"/>
        <v>1100</v>
      </c>
      <c r="J52" s="111">
        <f t="shared" si="5"/>
        <v>1100</v>
      </c>
      <c r="K52" s="111">
        <f t="shared" si="5"/>
        <v>1100</v>
      </c>
    </row>
    <row r="53" spans="1:11" ht="12.75">
      <c r="A53" s="113">
        <v>243</v>
      </c>
      <c r="B53" s="108" t="s">
        <v>33</v>
      </c>
      <c r="C53" s="108">
        <v>1100</v>
      </c>
      <c r="D53" s="108">
        <v>1100</v>
      </c>
      <c r="E53" s="108">
        <v>1100</v>
      </c>
      <c r="F53" s="108">
        <v>1100</v>
      </c>
      <c r="G53" s="108">
        <v>1100</v>
      </c>
      <c r="H53" s="108">
        <v>1100</v>
      </c>
      <c r="I53" s="108">
        <v>1100</v>
      </c>
      <c r="J53" s="108">
        <v>1100</v>
      </c>
      <c r="K53" s="108">
        <v>1100</v>
      </c>
    </row>
    <row r="54" spans="1:11" ht="12.75">
      <c r="A54" s="113"/>
      <c r="B54" s="108"/>
      <c r="C54" s="108"/>
      <c r="D54" s="108"/>
      <c r="E54" s="108"/>
      <c r="F54" s="108"/>
      <c r="G54" s="108"/>
      <c r="H54" s="108"/>
      <c r="I54" s="108"/>
      <c r="J54" s="108"/>
      <c r="K54" s="108"/>
    </row>
    <row r="55" spans="1:11" ht="15.75">
      <c r="A55" s="109">
        <v>290</v>
      </c>
      <c r="B55" s="110" t="s">
        <v>34</v>
      </c>
      <c r="C55" s="111">
        <f aca="true" t="shared" si="6" ref="C55:I55">C56+C58</f>
        <v>20500</v>
      </c>
      <c r="D55" s="111">
        <f t="shared" si="6"/>
        <v>20500</v>
      </c>
      <c r="E55" s="111">
        <f t="shared" si="6"/>
        <v>20500</v>
      </c>
      <c r="F55" s="111">
        <f t="shared" si="6"/>
        <v>20500</v>
      </c>
      <c r="G55" s="111">
        <f t="shared" si="6"/>
        <v>20500</v>
      </c>
      <c r="H55" s="111">
        <f t="shared" si="6"/>
        <v>20500</v>
      </c>
      <c r="I55" s="111">
        <f t="shared" si="6"/>
        <v>20500</v>
      </c>
      <c r="J55" s="111">
        <f>J56+J58</f>
        <v>20500</v>
      </c>
      <c r="K55" s="111">
        <f>K56+K58</f>
        <v>20500</v>
      </c>
    </row>
    <row r="56" spans="1:11" ht="12.75">
      <c r="A56" s="113">
        <v>292008</v>
      </c>
      <c r="B56" s="108" t="s">
        <v>35</v>
      </c>
      <c r="C56" s="108">
        <v>20000</v>
      </c>
      <c r="D56" s="108">
        <v>20000</v>
      </c>
      <c r="E56" s="108">
        <v>20000</v>
      </c>
      <c r="F56" s="108">
        <v>20000</v>
      </c>
      <c r="G56" s="108">
        <v>20000</v>
      </c>
      <c r="H56" s="108">
        <v>20000</v>
      </c>
      <c r="I56" s="108">
        <v>20000</v>
      </c>
      <c r="J56" s="108">
        <v>20000</v>
      </c>
      <c r="K56" s="108">
        <v>20000</v>
      </c>
    </row>
    <row r="57" spans="1:11" ht="12.75">
      <c r="A57" s="113">
        <v>292012</v>
      </c>
      <c r="B57" s="108" t="s">
        <v>36</v>
      </c>
      <c r="C57" s="108">
        <v>0</v>
      </c>
      <c r="D57" s="108">
        <v>0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</row>
    <row r="58" spans="1:11" ht="12.75">
      <c r="A58" s="113">
        <v>292027</v>
      </c>
      <c r="B58" s="108" t="s">
        <v>34</v>
      </c>
      <c r="C58" s="108">
        <v>500</v>
      </c>
      <c r="D58" s="108">
        <v>500</v>
      </c>
      <c r="E58" s="108">
        <v>500</v>
      </c>
      <c r="F58" s="108">
        <v>500</v>
      </c>
      <c r="G58" s="108">
        <v>500</v>
      </c>
      <c r="H58" s="108">
        <v>500</v>
      </c>
      <c r="I58" s="108">
        <v>500</v>
      </c>
      <c r="J58" s="108">
        <v>500</v>
      </c>
      <c r="K58" s="108">
        <v>500</v>
      </c>
    </row>
    <row r="59" spans="1:11" ht="12.75">
      <c r="A59" s="113"/>
      <c r="B59" s="108"/>
      <c r="C59" s="108"/>
      <c r="D59" s="108"/>
      <c r="E59" s="108"/>
      <c r="F59" s="108"/>
      <c r="G59" s="108"/>
      <c r="H59" s="108"/>
      <c r="I59" s="108"/>
      <c r="J59" s="108"/>
      <c r="K59" s="108"/>
    </row>
    <row r="60" spans="1:11" ht="15.75">
      <c r="A60" s="109">
        <v>300</v>
      </c>
      <c r="B60" s="110" t="s">
        <v>37</v>
      </c>
      <c r="C60" s="111">
        <f aca="true" t="shared" si="7" ref="C60:I60">SUM(C61:C83)</f>
        <v>1047428</v>
      </c>
      <c r="D60" s="111">
        <f t="shared" si="7"/>
        <v>1048428</v>
      </c>
      <c r="E60" s="111">
        <f t="shared" si="7"/>
        <v>1048428</v>
      </c>
      <c r="F60" s="111">
        <f t="shared" si="7"/>
        <v>1048428</v>
      </c>
      <c r="G60" s="111">
        <f t="shared" si="7"/>
        <v>1048428</v>
      </c>
      <c r="H60" s="111">
        <f t="shared" si="7"/>
        <v>1048428</v>
      </c>
      <c r="I60" s="111">
        <f t="shared" si="7"/>
        <v>1048428</v>
      </c>
      <c r="J60" s="111">
        <f>SUM(J61:J83)</f>
        <v>1084908</v>
      </c>
      <c r="K60" s="111">
        <f>SUM(K61:K83)</f>
        <v>1090582</v>
      </c>
    </row>
    <row r="61" spans="1:11" ht="12.75">
      <c r="A61" s="112">
        <v>312001</v>
      </c>
      <c r="B61" s="105" t="s">
        <v>38</v>
      </c>
      <c r="C61" s="108">
        <v>1000</v>
      </c>
      <c r="D61" s="108">
        <v>1000</v>
      </c>
      <c r="E61" s="108">
        <v>1000</v>
      </c>
      <c r="F61" s="108">
        <v>1000</v>
      </c>
      <c r="G61" s="108">
        <v>1000</v>
      </c>
      <c r="H61" s="108">
        <v>1000</v>
      </c>
      <c r="I61" s="108">
        <v>1000</v>
      </c>
      <c r="J61" s="108">
        <v>1000</v>
      </c>
      <c r="K61" s="108">
        <v>1000</v>
      </c>
    </row>
    <row r="62" spans="1:12" ht="12.75">
      <c r="A62" s="112">
        <v>312001</v>
      </c>
      <c r="B62" s="105" t="s">
        <v>39</v>
      </c>
      <c r="C62" s="114">
        <v>11000</v>
      </c>
      <c r="D62" s="114">
        <v>11000</v>
      </c>
      <c r="E62" s="114">
        <v>11000</v>
      </c>
      <c r="F62" s="114">
        <v>11000</v>
      </c>
      <c r="G62" s="114">
        <v>11000</v>
      </c>
      <c r="H62" s="114">
        <v>11000</v>
      </c>
      <c r="I62" s="114">
        <v>11000</v>
      </c>
      <c r="J62" s="114">
        <v>11000</v>
      </c>
      <c r="K62" s="114">
        <v>10501</v>
      </c>
      <c r="L62" s="114">
        <v>-499</v>
      </c>
    </row>
    <row r="63" spans="1:11" ht="12.75">
      <c r="A63" s="112">
        <v>312001</v>
      </c>
      <c r="B63" s="105" t="s">
        <v>40</v>
      </c>
      <c r="C63" s="108">
        <v>420</v>
      </c>
      <c r="D63" s="108">
        <v>420</v>
      </c>
      <c r="E63" s="108">
        <v>420</v>
      </c>
      <c r="F63" s="108">
        <v>420</v>
      </c>
      <c r="G63" s="108">
        <v>420</v>
      </c>
      <c r="H63" s="108">
        <v>420</v>
      </c>
      <c r="I63" s="108">
        <v>420</v>
      </c>
      <c r="J63" s="108">
        <v>420</v>
      </c>
      <c r="K63" s="108">
        <v>420</v>
      </c>
    </row>
    <row r="64" spans="1:11" ht="12.75">
      <c r="A64" s="112">
        <v>312001</v>
      </c>
      <c r="B64" s="105" t="s">
        <v>41</v>
      </c>
      <c r="C64" s="114">
        <v>6015</v>
      </c>
      <c r="D64" s="114">
        <v>6015</v>
      </c>
      <c r="E64" s="114">
        <v>6015</v>
      </c>
      <c r="F64" s="114">
        <v>6015</v>
      </c>
      <c r="G64" s="114">
        <v>6015</v>
      </c>
      <c r="H64" s="114">
        <v>6015</v>
      </c>
      <c r="I64" s="114">
        <v>6015</v>
      </c>
      <c r="J64" s="114">
        <v>6015</v>
      </c>
      <c r="K64" s="114">
        <v>11315</v>
      </c>
    </row>
    <row r="65" spans="1:11" ht="12.75">
      <c r="A65" s="112">
        <v>312001</v>
      </c>
      <c r="B65" s="105" t="s">
        <v>428</v>
      </c>
      <c r="C65" s="114">
        <v>0</v>
      </c>
      <c r="D65" s="114">
        <v>0</v>
      </c>
      <c r="E65" s="114">
        <v>0</v>
      </c>
      <c r="F65" s="114">
        <v>0</v>
      </c>
      <c r="G65" s="114">
        <v>0</v>
      </c>
      <c r="H65" s="114">
        <v>0</v>
      </c>
      <c r="I65" s="114">
        <v>0</v>
      </c>
      <c r="J65" s="114">
        <v>22080</v>
      </c>
      <c r="K65" s="114">
        <v>22080</v>
      </c>
    </row>
    <row r="66" spans="1:11" ht="12.75">
      <c r="A66" s="112">
        <v>312001</v>
      </c>
      <c r="B66" s="105" t="s">
        <v>429</v>
      </c>
      <c r="C66" s="114">
        <v>0</v>
      </c>
      <c r="D66" s="114">
        <v>0</v>
      </c>
      <c r="E66" s="114">
        <v>0</v>
      </c>
      <c r="F66" s="114">
        <v>0</v>
      </c>
      <c r="G66" s="114">
        <v>0</v>
      </c>
      <c r="H66" s="114">
        <v>0</v>
      </c>
      <c r="I66" s="114">
        <v>0</v>
      </c>
      <c r="J66" s="114">
        <v>14400</v>
      </c>
      <c r="K66" s="114">
        <v>14400</v>
      </c>
    </row>
    <row r="67" spans="1:11" ht="12.75">
      <c r="A67" s="112">
        <v>312001</v>
      </c>
      <c r="B67" s="105" t="s">
        <v>42</v>
      </c>
      <c r="C67" s="114">
        <v>5000</v>
      </c>
      <c r="D67" s="114">
        <v>5000</v>
      </c>
      <c r="E67" s="114">
        <v>5000</v>
      </c>
      <c r="F67" s="114">
        <v>5000</v>
      </c>
      <c r="G67" s="114">
        <v>5000</v>
      </c>
      <c r="H67" s="114">
        <v>5000</v>
      </c>
      <c r="I67" s="114">
        <v>5000</v>
      </c>
      <c r="J67" s="114">
        <v>5000</v>
      </c>
      <c r="K67" s="114">
        <v>5000</v>
      </c>
    </row>
    <row r="68" spans="1:12" ht="12.75">
      <c r="A68" s="112">
        <v>312001</v>
      </c>
      <c r="B68" s="105" t="s">
        <v>43</v>
      </c>
      <c r="C68" s="114">
        <v>8795</v>
      </c>
      <c r="D68" s="114">
        <v>8795</v>
      </c>
      <c r="E68" s="114">
        <v>8795</v>
      </c>
      <c r="F68" s="114">
        <v>8795</v>
      </c>
      <c r="G68" s="114">
        <v>8795</v>
      </c>
      <c r="H68" s="114">
        <v>8795</v>
      </c>
      <c r="I68" s="114">
        <v>8795</v>
      </c>
      <c r="J68" s="114">
        <v>8795</v>
      </c>
      <c r="K68" s="114">
        <v>8795</v>
      </c>
      <c r="L68" s="114"/>
    </row>
    <row r="69" spans="1:12" ht="12.75">
      <c r="A69" s="112">
        <v>312001</v>
      </c>
      <c r="B69" s="105" t="s">
        <v>44</v>
      </c>
      <c r="C69" s="114">
        <v>5400</v>
      </c>
      <c r="D69" s="114">
        <v>5400</v>
      </c>
      <c r="E69" s="114">
        <v>5400</v>
      </c>
      <c r="F69" s="114">
        <v>5400</v>
      </c>
      <c r="G69" s="114">
        <v>5400</v>
      </c>
      <c r="H69" s="114">
        <v>5400</v>
      </c>
      <c r="I69" s="114">
        <v>5400</v>
      </c>
      <c r="J69" s="114">
        <v>5400</v>
      </c>
      <c r="K69" s="114">
        <v>6273</v>
      </c>
      <c r="L69" s="114">
        <v>873</v>
      </c>
    </row>
    <row r="70" spans="1:11" ht="12.75">
      <c r="A70" s="112">
        <v>312001</v>
      </c>
      <c r="B70" s="105" t="s">
        <v>45</v>
      </c>
      <c r="C70" s="108">
        <v>2680</v>
      </c>
      <c r="D70" s="108">
        <v>2680</v>
      </c>
      <c r="E70" s="108">
        <v>2680</v>
      </c>
      <c r="F70" s="108">
        <v>2680</v>
      </c>
      <c r="G70" s="108">
        <v>2680</v>
      </c>
      <c r="H70" s="108">
        <v>2680</v>
      </c>
      <c r="I70" s="108">
        <v>2680</v>
      </c>
      <c r="J70" s="108">
        <v>2680</v>
      </c>
      <c r="K70" s="108">
        <v>2680</v>
      </c>
    </row>
    <row r="71" spans="1:11" ht="12.75">
      <c r="A71" s="112">
        <v>312001</v>
      </c>
      <c r="B71" s="105" t="s">
        <v>46</v>
      </c>
      <c r="C71" s="114">
        <v>2400</v>
      </c>
      <c r="D71" s="114">
        <v>2400</v>
      </c>
      <c r="E71" s="114">
        <v>2400</v>
      </c>
      <c r="F71" s="114">
        <v>2400</v>
      </c>
      <c r="G71" s="114">
        <v>2400</v>
      </c>
      <c r="H71" s="114">
        <v>2400</v>
      </c>
      <c r="I71" s="114">
        <v>2400</v>
      </c>
      <c r="J71" s="114">
        <v>2400</v>
      </c>
      <c r="K71" s="114">
        <v>2400</v>
      </c>
    </row>
    <row r="72" spans="1:11" ht="12.75">
      <c r="A72" s="112">
        <v>312001</v>
      </c>
      <c r="B72" s="105" t="s">
        <v>47</v>
      </c>
      <c r="C72" s="114">
        <v>880</v>
      </c>
      <c r="D72" s="114">
        <v>880</v>
      </c>
      <c r="E72" s="114">
        <v>880</v>
      </c>
      <c r="F72" s="114">
        <v>880</v>
      </c>
      <c r="G72" s="114">
        <v>880</v>
      </c>
      <c r="H72" s="114">
        <v>880</v>
      </c>
      <c r="I72" s="114">
        <v>880</v>
      </c>
      <c r="J72" s="114">
        <v>880</v>
      </c>
      <c r="K72" s="114">
        <v>880</v>
      </c>
    </row>
    <row r="73" spans="1:12" ht="12.75">
      <c r="A73" s="112">
        <v>312001</v>
      </c>
      <c r="B73" s="105" t="s">
        <v>48</v>
      </c>
      <c r="C73" s="108">
        <v>900</v>
      </c>
      <c r="D73" s="108">
        <v>900</v>
      </c>
      <c r="E73" s="108">
        <v>900</v>
      </c>
      <c r="F73" s="108">
        <v>900</v>
      </c>
      <c r="G73" s="108">
        <v>900</v>
      </c>
      <c r="H73" s="108">
        <v>900</v>
      </c>
      <c r="I73" s="108">
        <v>900</v>
      </c>
      <c r="J73" s="108">
        <v>900</v>
      </c>
      <c r="K73" s="108">
        <v>900</v>
      </c>
      <c r="L73">
        <f>SUM(L22:L72)</f>
        <v>1374</v>
      </c>
    </row>
    <row r="74" spans="1:11" ht="12.75">
      <c r="A74" s="112">
        <v>312001</v>
      </c>
      <c r="B74" s="105" t="s">
        <v>49</v>
      </c>
      <c r="C74" s="114">
        <v>0</v>
      </c>
      <c r="D74" s="114">
        <v>0</v>
      </c>
      <c r="E74" s="114">
        <v>0</v>
      </c>
      <c r="F74" s="114">
        <v>0</v>
      </c>
      <c r="G74" s="114">
        <v>0</v>
      </c>
      <c r="H74" s="114">
        <v>0</v>
      </c>
      <c r="I74" s="114">
        <v>0</v>
      </c>
      <c r="J74" s="114">
        <v>0</v>
      </c>
      <c r="K74" s="114">
        <v>0</v>
      </c>
    </row>
    <row r="75" spans="1:11" ht="12.75">
      <c r="A75" s="112">
        <v>312001</v>
      </c>
      <c r="B75" s="105" t="s">
        <v>50</v>
      </c>
      <c r="C75" s="114">
        <v>920000</v>
      </c>
      <c r="D75" s="114">
        <v>920000</v>
      </c>
      <c r="E75" s="114">
        <v>920000</v>
      </c>
      <c r="F75" s="114">
        <v>920000</v>
      </c>
      <c r="G75" s="114">
        <v>920000</v>
      </c>
      <c r="H75" s="114">
        <v>920000</v>
      </c>
      <c r="I75" s="114">
        <v>920000</v>
      </c>
      <c r="J75" s="114">
        <v>920000</v>
      </c>
      <c r="K75" s="114">
        <v>920000</v>
      </c>
    </row>
    <row r="76" spans="1:11" ht="12.75">
      <c r="A76" s="112">
        <v>312001</v>
      </c>
      <c r="B76" s="105" t="s">
        <v>51</v>
      </c>
      <c r="C76" s="108">
        <v>12300</v>
      </c>
      <c r="D76" s="108">
        <v>12300</v>
      </c>
      <c r="E76" s="108">
        <v>12300</v>
      </c>
      <c r="F76" s="108">
        <v>12300</v>
      </c>
      <c r="G76" s="108">
        <v>12300</v>
      </c>
      <c r="H76" s="108">
        <v>12300</v>
      </c>
      <c r="I76" s="108">
        <v>12300</v>
      </c>
      <c r="J76" s="108">
        <v>12300</v>
      </c>
      <c r="K76" s="108">
        <v>12300</v>
      </c>
    </row>
    <row r="77" spans="1:11" ht="12.75">
      <c r="A77" s="112">
        <v>312001</v>
      </c>
      <c r="B77" s="105" t="s">
        <v>52</v>
      </c>
      <c r="C77" s="114">
        <v>1800</v>
      </c>
      <c r="D77" s="114">
        <v>1800</v>
      </c>
      <c r="E77" s="114">
        <v>1800</v>
      </c>
      <c r="F77" s="114">
        <v>1800</v>
      </c>
      <c r="G77" s="114">
        <v>1800</v>
      </c>
      <c r="H77" s="114">
        <v>1800</v>
      </c>
      <c r="I77" s="114">
        <v>1800</v>
      </c>
      <c r="J77" s="114">
        <v>1800</v>
      </c>
      <c r="K77" s="114">
        <v>1800</v>
      </c>
    </row>
    <row r="78" spans="1:11" ht="12.75">
      <c r="A78" s="112">
        <v>312001</v>
      </c>
      <c r="B78" s="105" t="s">
        <v>53</v>
      </c>
      <c r="C78" s="108">
        <v>8800</v>
      </c>
      <c r="D78" s="108">
        <v>9800</v>
      </c>
      <c r="E78" s="108">
        <v>9800</v>
      </c>
      <c r="F78" s="108">
        <v>9800</v>
      </c>
      <c r="G78" s="108">
        <v>9800</v>
      </c>
      <c r="H78" s="108">
        <v>9800</v>
      </c>
      <c r="I78" s="108">
        <v>9800</v>
      </c>
      <c r="J78" s="108">
        <v>9800</v>
      </c>
      <c r="K78" s="108">
        <v>9800</v>
      </c>
    </row>
    <row r="79" spans="1:11" ht="12.75">
      <c r="A79" s="112">
        <v>312001</v>
      </c>
      <c r="B79" s="105" t="s">
        <v>54</v>
      </c>
      <c r="C79" s="108">
        <v>6500</v>
      </c>
      <c r="D79" s="108">
        <v>6500</v>
      </c>
      <c r="E79" s="108">
        <v>6500</v>
      </c>
      <c r="F79" s="108">
        <v>6500</v>
      </c>
      <c r="G79" s="108">
        <v>6500</v>
      </c>
      <c r="H79" s="108">
        <v>6500</v>
      </c>
      <c r="I79" s="108">
        <v>6500</v>
      </c>
      <c r="J79" s="108">
        <v>6500</v>
      </c>
      <c r="K79" s="108">
        <v>6500</v>
      </c>
    </row>
    <row r="80" spans="1:11" ht="12.75">
      <c r="A80" s="112">
        <v>312001</v>
      </c>
      <c r="B80" s="105" t="s">
        <v>55</v>
      </c>
      <c r="C80" s="108">
        <v>21500</v>
      </c>
      <c r="D80" s="108">
        <v>21500</v>
      </c>
      <c r="E80" s="108">
        <v>21500</v>
      </c>
      <c r="F80" s="108">
        <v>21500</v>
      </c>
      <c r="G80" s="108">
        <v>21500</v>
      </c>
      <c r="H80" s="108">
        <v>21500</v>
      </c>
      <c r="I80" s="108">
        <v>21500</v>
      </c>
      <c r="J80" s="108">
        <v>21500</v>
      </c>
      <c r="K80" s="108">
        <v>21500</v>
      </c>
    </row>
    <row r="81" spans="1:11" ht="12.75">
      <c r="A81" s="112">
        <v>312001</v>
      </c>
      <c r="B81" s="105" t="s">
        <v>56</v>
      </c>
      <c r="C81" s="108">
        <v>15285</v>
      </c>
      <c r="D81" s="108">
        <v>15285</v>
      </c>
      <c r="E81" s="108">
        <v>15285</v>
      </c>
      <c r="F81" s="108">
        <v>15285</v>
      </c>
      <c r="G81" s="108">
        <v>15285</v>
      </c>
      <c r="H81" s="108">
        <v>15285</v>
      </c>
      <c r="I81" s="108">
        <v>15285</v>
      </c>
      <c r="J81" s="108">
        <v>15285</v>
      </c>
      <c r="K81" s="108">
        <v>15285</v>
      </c>
    </row>
    <row r="82" spans="1:11" ht="12.75">
      <c r="A82" s="112">
        <v>312002</v>
      </c>
      <c r="B82" s="105" t="s">
        <v>57</v>
      </c>
      <c r="C82" s="114">
        <v>13500</v>
      </c>
      <c r="D82" s="114">
        <v>13500</v>
      </c>
      <c r="E82" s="114">
        <v>13500</v>
      </c>
      <c r="F82" s="114">
        <v>13500</v>
      </c>
      <c r="G82" s="114">
        <v>13500</v>
      </c>
      <c r="H82" s="114">
        <v>13500</v>
      </c>
      <c r="I82" s="114">
        <v>13500</v>
      </c>
      <c r="J82" s="114">
        <v>13500</v>
      </c>
      <c r="K82" s="114">
        <v>13500</v>
      </c>
    </row>
    <row r="83" spans="1:11" ht="12.75">
      <c r="A83" s="112">
        <v>312007</v>
      </c>
      <c r="B83" s="105" t="s">
        <v>58</v>
      </c>
      <c r="C83" s="108">
        <v>3253</v>
      </c>
      <c r="D83" s="108">
        <v>3253</v>
      </c>
      <c r="E83" s="108">
        <v>3253</v>
      </c>
      <c r="F83" s="108">
        <v>3253</v>
      </c>
      <c r="G83" s="108">
        <v>3253</v>
      </c>
      <c r="H83" s="108">
        <v>3253</v>
      </c>
      <c r="I83" s="108">
        <v>3253</v>
      </c>
      <c r="J83" s="108">
        <v>3253</v>
      </c>
      <c r="K83" s="108">
        <v>3253</v>
      </c>
    </row>
    <row r="84" spans="1:11" ht="12.75">
      <c r="A84" s="113"/>
      <c r="B84" s="108"/>
      <c r="C84" s="108"/>
      <c r="D84" s="108"/>
      <c r="E84" s="108"/>
      <c r="F84" s="108"/>
      <c r="G84" s="108"/>
      <c r="H84" s="108"/>
      <c r="I84" s="108"/>
      <c r="J84" s="108"/>
      <c r="K84" s="108"/>
    </row>
    <row r="85" spans="1:11" ht="15.75">
      <c r="A85" s="115"/>
      <c r="B85" s="110" t="s">
        <v>59</v>
      </c>
      <c r="C85" s="111">
        <f aca="true" t="shared" si="8" ref="C85:H85">C16+C19+C21+C31+C41+C52+C55+C60</f>
        <v>4585956</v>
      </c>
      <c r="D85" s="111">
        <f t="shared" si="8"/>
        <v>4618306</v>
      </c>
      <c r="E85" s="111">
        <f t="shared" si="8"/>
        <v>4648306</v>
      </c>
      <c r="F85" s="111">
        <f t="shared" si="8"/>
        <v>4648306</v>
      </c>
      <c r="G85" s="111">
        <f t="shared" si="8"/>
        <v>4648306</v>
      </c>
      <c r="H85" s="111">
        <f t="shared" si="8"/>
        <v>4648306</v>
      </c>
      <c r="I85" s="111">
        <f>I16+I19+I21+I31+I41+I52+I55+I60</f>
        <v>4748306</v>
      </c>
      <c r="J85" s="111">
        <f>J16+J19+J21+J31+J41+J52+J55+J60</f>
        <v>4784786</v>
      </c>
      <c r="K85" s="111">
        <f>K16+K19+K21+K31+K41+K52+K55+K60</f>
        <v>4791460</v>
      </c>
    </row>
    <row r="86" spans="1:4" ht="12.75">
      <c r="A86" s="17"/>
      <c r="B86" s="17"/>
      <c r="C86" s="17"/>
      <c r="D86" s="17"/>
    </row>
    <row r="87" spans="1:11" ht="18">
      <c r="A87" s="142" t="s">
        <v>60</v>
      </c>
      <c r="B87" s="142"/>
      <c r="C87" s="143"/>
      <c r="D87" s="143"/>
      <c r="E87" s="143"/>
      <c r="F87" s="143"/>
      <c r="G87" s="143"/>
      <c r="H87" s="143"/>
      <c r="I87" s="143"/>
      <c r="J87" s="143"/>
      <c r="K87" s="143"/>
    </row>
    <row r="88" spans="1:11" ht="12.75">
      <c r="A88" s="144"/>
      <c r="B88" s="145"/>
      <c r="C88" s="143"/>
      <c r="D88" s="143"/>
      <c r="E88" s="143"/>
      <c r="F88" s="143"/>
      <c r="G88" s="143"/>
      <c r="H88" s="143"/>
      <c r="I88" s="143"/>
      <c r="J88" s="143"/>
      <c r="K88" s="143"/>
    </row>
    <row r="89" spans="1:11" ht="15.75">
      <c r="A89" s="146">
        <v>231</v>
      </c>
      <c r="B89" s="147" t="s">
        <v>61</v>
      </c>
      <c r="C89" s="148">
        <v>0</v>
      </c>
      <c r="D89" s="148">
        <v>0</v>
      </c>
      <c r="E89" s="148">
        <v>0</v>
      </c>
      <c r="F89" s="148">
        <v>0</v>
      </c>
      <c r="G89" s="148">
        <v>0</v>
      </c>
      <c r="H89" s="148">
        <v>0</v>
      </c>
      <c r="I89" s="148">
        <v>0</v>
      </c>
      <c r="J89" s="148">
        <f>J90</f>
        <v>15000</v>
      </c>
      <c r="K89" s="148">
        <f>K90</f>
        <v>15000</v>
      </c>
    </row>
    <row r="90" spans="1:11" ht="12.75">
      <c r="A90" s="163" t="s">
        <v>430</v>
      </c>
      <c r="B90" s="154" t="s">
        <v>431</v>
      </c>
      <c r="C90" s="189">
        <v>0</v>
      </c>
      <c r="D90" s="189">
        <v>0</v>
      </c>
      <c r="E90" s="189">
        <v>0</v>
      </c>
      <c r="F90" s="189">
        <v>0</v>
      </c>
      <c r="G90" s="189">
        <v>0</v>
      </c>
      <c r="H90" s="189">
        <v>0</v>
      </c>
      <c r="I90" s="189">
        <v>0</v>
      </c>
      <c r="J90" s="189">
        <v>15000</v>
      </c>
      <c r="K90" s="189">
        <v>15000</v>
      </c>
    </row>
    <row r="91" spans="1:11" ht="12.75">
      <c r="A91" s="149"/>
      <c r="B91" s="143"/>
      <c r="C91" s="143"/>
      <c r="D91" s="143"/>
      <c r="E91" s="143"/>
      <c r="F91" s="143"/>
      <c r="G91" s="143"/>
      <c r="H91" s="143"/>
      <c r="I91" s="143"/>
      <c r="J91" s="143"/>
      <c r="K91" s="143"/>
    </row>
    <row r="92" spans="1:11" ht="15.75">
      <c r="A92" s="150">
        <v>233</v>
      </c>
      <c r="B92" s="147" t="s">
        <v>62</v>
      </c>
      <c r="C92" s="151">
        <f aca="true" t="shared" si="9" ref="C92:K92">C93</f>
        <v>100000</v>
      </c>
      <c r="D92" s="151">
        <f t="shared" si="9"/>
        <v>100000</v>
      </c>
      <c r="E92" s="151">
        <f t="shared" si="9"/>
        <v>100000</v>
      </c>
      <c r="F92" s="151">
        <f t="shared" si="9"/>
        <v>100000</v>
      </c>
      <c r="G92" s="151">
        <f t="shared" si="9"/>
        <v>100000</v>
      </c>
      <c r="H92" s="151">
        <f t="shared" si="9"/>
        <v>100000</v>
      </c>
      <c r="I92" s="151">
        <f t="shared" si="9"/>
        <v>100000</v>
      </c>
      <c r="J92" s="151">
        <f t="shared" si="9"/>
        <v>100000</v>
      </c>
      <c r="K92" s="151">
        <f t="shared" si="9"/>
        <v>100000</v>
      </c>
    </row>
    <row r="93" spans="1:11" ht="12.75">
      <c r="A93" s="152">
        <v>233000</v>
      </c>
      <c r="B93" s="144" t="s">
        <v>62</v>
      </c>
      <c r="C93" s="143">
        <v>100000</v>
      </c>
      <c r="D93" s="143">
        <v>100000</v>
      </c>
      <c r="E93" s="143">
        <v>100000</v>
      </c>
      <c r="F93" s="143">
        <v>100000</v>
      </c>
      <c r="G93" s="143">
        <v>100000</v>
      </c>
      <c r="H93" s="143">
        <v>100000</v>
      </c>
      <c r="I93" s="143">
        <v>100000</v>
      </c>
      <c r="J93" s="143">
        <v>100000</v>
      </c>
      <c r="K93" s="143">
        <v>100000</v>
      </c>
    </row>
    <row r="94" spans="1:11" ht="12.75">
      <c r="A94" s="152"/>
      <c r="B94" s="144"/>
      <c r="C94" s="143"/>
      <c r="D94" s="143"/>
      <c r="E94" s="143"/>
      <c r="F94" s="143"/>
      <c r="G94" s="143"/>
      <c r="H94" s="143"/>
      <c r="I94" s="143"/>
      <c r="J94" s="143"/>
      <c r="K94" s="143"/>
    </row>
    <row r="95" spans="1:11" ht="15.75">
      <c r="A95" s="150">
        <v>322</v>
      </c>
      <c r="B95" s="147" t="s">
        <v>63</v>
      </c>
      <c r="C95" s="153">
        <f>SUM(C97:C100)</f>
        <v>2320711</v>
      </c>
      <c r="D95" s="153">
        <f aca="true" t="shared" si="10" ref="D95:I95">SUM(D96:D101)</f>
        <v>2350711</v>
      </c>
      <c r="E95" s="153">
        <f t="shared" si="10"/>
        <v>2360231</v>
      </c>
      <c r="F95" s="153">
        <f t="shared" si="10"/>
        <v>2360231</v>
      </c>
      <c r="G95" s="153">
        <f t="shared" si="10"/>
        <v>2360231</v>
      </c>
      <c r="H95" s="153">
        <f t="shared" si="10"/>
        <v>2360231</v>
      </c>
      <c r="I95" s="153">
        <f t="shared" si="10"/>
        <v>2360231</v>
      </c>
      <c r="J95" s="153">
        <f>SUM(J96:J101)</f>
        <v>2360231</v>
      </c>
      <c r="K95" s="153">
        <f>SUM(K96:K101)</f>
        <v>2330231</v>
      </c>
    </row>
    <row r="96" spans="1:11" ht="12.75">
      <c r="A96" s="163">
        <v>322001</v>
      </c>
      <c r="B96" s="154" t="s">
        <v>387</v>
      </c>
      <c r="C96" s="192">
        <v>0</v>
      </c>
      <c r="D96" s="192">
        <v>0</v>
      </c>
      <c r="E96" s="189">
        <v>9520</v>
      </c>
      <c r="F96" s="189">
        <v>9520</v>
      </c>
      <c r="G96" s="189">
        <v>9520</v>
      </c>
      <c r="H96" s="189">
        <v>9520</v>
      </c>
      <c r="I96" s="189">
        <v>9520</v>
      </c>
      <c r="J96" s="189">
        <v>9520</v>
      </c>
      <c r="K96" s="189">
        <v>9520</v>
      </c>
    </row>
    <row r="97" spans="1:11" ht="12.75">
      <c r="A97" s="152">
        <v>322001</v>
      </c>
      <c r="B97" s="144" t="s">
        <v>342</v>
      </c>
      <c r="C97" s="143">
        <v>368124</v>
      </c>
      <c r="D97" s="143">
        <v>368124</v>
      </c>
      <c r="E97" s="143">
        <v>368124</v>
      </c>
      <c r="F97" s="143">
        <v>368124</v>
      </c>
      <c r="G97" s="143">
        <v>368124</v>
      </c>
      <c r="H97" s="143">
        <v>368124</v>
      </c>
      <c r="I97" s="143">
        <v>368124</v>
      </c>
      <c r="J97" s="143">
        <v>368124</v>
      </c>
      <c r="K97" s="143">
        <v>368124</v>
      </c>
    </row>
    <row r="98" spans="1:11" ht="12.75">
      <c r="A98" s="152">
        <v>322001</v>
      </c>
      <c r="B98" s="144" t="s">
        <v>64</v>
      </c>
      <c r="C98" s="143">
        <v>1523736</v>
      </c>
      <c r="D98" s="143">
        <v>1523736</v>
      </c>
      <c r="E98" s="143">
        <v>1523736</v>
      </c>
      <c r="F98" s="143">
        <v>1523736</v>
      </c>
      <c r="G98" s="143">
        <v>1523736</v>
      </c>
      <c r="H98" s="143">
        <v>1523736</v>
      </c>
      <c r="I98" s="143">
        <v>1523736</v>
      </c>
      <c r="J98" s="143">
        <v>1523736</v>
      </c>
      <c r="K98" s="143">
        <v>1523736</v>
      </c>
    </row>
    <row r="99" spans="1:11" ht="12.75">
      <c r="A99" s="152">
        <v>322001</v>
      </c>
      <c r="B99" s="144" t="s">
        <v>65</v>
      </c>
      <c r="C99" s="143">
        <v>268520</v>
      </c>
      <c r="D99" s="143">
        <v>268520</v>
      </c>
      <c r="E99" s="143">
        <v>268520</v>
      </c>
      <c r="F99" s="143">
        <v>268520</v>
      </c>
      <c r="G99" s="143">
        <v>268520</v>
      </c>
      <c r="H99" s="143">
        <v>268520</v>
      </c>
      <c r="I99" s="143">
        <v>268520</v>
      </c>
      <c r="J99" s="143">
        <v>268520</v>
      </c>
      <c r="K99" s="143">
        <v>268520</v>
      </c>
    </row>
    <row r="100" spans="1:11" ht="12.75">
      <c r="A100" s="152">
        <v>322001</v>
      </c>
      <c r="B100" s="144" t="s">
        <v>66</v>
      </c>
      <c r="C100" s="143">
        <v>160331</v>
      </c>
      <c r="D100" s="143">
        <v>160331</v>
      </c>
      <c r="E100" s="143">
        <v>160331</v>
      </c>
      <c r="F100" s="143">
        <v>160331</v>
      </c>
      <c r="G100" s="143">
        <v>160331</v>
      </c>
      <c r="H100" s="143">
        <v>160331</v>
      </c>
      <c r="I100" s="143">
        <v>160331</v>
      </c>
      <c r="J100" s="143">
        <v>160331</v>
      </c>
      <c r="K100" s="143">
        <v>160331</v>
      </c>
    </row>
    <row r="101" spans="1:11" ht="12.75">
      <c r="A101" s="152">
        <v>322002</v>
      </c>
      <c r="B101" s="144" t="s">
        <v>374</v>
      </c>
      <c r="C101" s="143">
        <v>0</v>
      </c>
      <c r="D101" s="143">
        <v>30000</v>
      </c>
      <c r="E101" s="143">
        <v>30000</v>
      </c>
      <c r="F101" s="143">
        <v>30000</v>
      </c>
      <c r="G101" s="143">
        <v>30000</v>
      </c>
      <c r="H101" s="143">
        <v>30000</v>
      </c>
      <c r="I101" s="143">
        <v>30000</v>
      </c>
      <c r="J101" s="143">
        <v>30000</v>
      </c>
      <c r="K101" s="143">
        <v>0</v>
      </c>
    </row>
    <row r="102" spans="1:11" ht="12.75">
      <c r="A102" s="152"/>
      <c r="B102" s="154"/>
      <c r="C102" s="143"/>
      <c r="D102" s="143"/>
      <c r="E102" s="143"/>
      <c r="F102" s="143"/>
      <c r="G102" s="143"/>
      <c r="H102" s="143"/>
      <c r="I102" s="143"/>
      <c r="J102" s="143"/>
      <c r="K102" s="143"/>
    </row>
    <row r="103" spans="1:11" ht="15.75">
      <c r="A103" s="155"/>
      <c r="B103" s="151" t="s">
        <v>67</v>
      </c>
      <c r="C103" s="156">
        <f aca="true" t="shared" si="11" ref="C103:H103">C89+C92+C95</f>
        <v>2420711</v>
      </c>
      <c r="D103" s="156">
        <f t="shared" si="11"/>
        <v>2450711</v>
      </c>
      <c r="E103" s="156">
        <f t="shared" si="11"/>
        <v>2460231</v>
      </c>
      <c r="F103" s="156">
        <f t="shared" si="11"/>
        <v>2460231</v>
      </c>
      <c r="G103" s="156">
        <f t="shared" si="11"/>
        <v>2460231</v>
      </c>
      <c r="H103" s="156">
        <f t="shared" si="11"/>
        <v>2460231</v>
      </c>
      <c r="I103" s="156">
        <f>I89+I92+I95</f>
        <v>2460231</v>
      </c>
      <c r="J103" s="156">
        <f>J89+J92+J95</f>
        <v>2475231</v>
      </c>
      <c r="K103" s="156">
        <f>K89+K92+K95</f>
        <v>2445231</v>
      </c>
    </row>
    <row r="104" spans="3:4" ht="12.75">
      <c r="C104" s="17"/>
      <c r="D104" s="17"/>
    </row>
    <row r="105" spans="1:11" ht="18">
      <c r="A105" s="104" t="s">
        <v>68</v>
      </c>
      <c r="B105" s="116"/>
      <c r="C105" s="108"/>
      <c r="D105" s="108"/>
      <c r="E105" s="108"/>
      <c r="F105" s="108"/>
      <c r="G105" s="108"/>
      <c r="H105" s="108"/>
      <c r="I105" s="108"/>
      <c r="J105" s="108"/>
      <c r="K105" s="108"/>
    </row>
    <row r="106" spans="1:11" ht="12.75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</row>
    <row r="107" spans="1:12" ht="15.75">
      <c r="A107" s="109" t="s">
        <v>69</v>
      </c>
      <c r="B107" s="110" t="s">
        <v>70</v>
      </c>
      <c r="C107" s="111">
        <f aca="true" t="shared" si="12" ref="C107:I107">SUM(C108:C163)</f>
        <v>732577</v>
      </c>
      <c r="D107" s="111">
        <f t="shared" si="12"/>
        <v>732577</v>
      </c>
      <c r="E107" s="111">
        <f t="shared" si="12"/>
        <v>737177</v>
      </c>
      <c r="F107" s="111">
        <f t="shared" si="12"/>
        <v>737177</v>
      </c>
      <c r="G107" s="111">
        <f t="shared" si="12"/>
        <v>737177</v>
      </c>
      <c r="H107" s="111">
        <f t="shared" si="12"/>
        <v>702177</v>
      </c>
      <c r="I107" s="111">
        <f t="shared" si="12"/>
        <v>702177</v>
      </c>
      <c r="J107" s="111">
        <f>SUM(J108:J163)</f>
        <v>702177</v>
      </c>
      <c r="K107" s="111">
        <f>SUM(K108:K163)</f>
        <v>709577</v>
      </c>
      <c r="L107" s="102" t="s">
        <v>440</v>
      </c>
    </row>
    <row r="108" spans="1:11" ht="12.75">
      <c r="A108" s="112">
        <v>610000</v>
      </c>
      <c r="B108" s="105" t="s">
        <v>71</v>
      </c>
      <c r="C108" s="108">
        <v>267000</v>
      </c>
      <c r="D108" s="108">
        <v>267000</v>
      </c>
      <c r="E108" s="108">
        <v>267000</v>
      </c>
      <c r="F108" s="108">
        <v>267000</v>
      </c>
      <c r="G108" s="108">
        <v>267000</v>
      </c>
      <c r="H108" s="108">
        <v>267000</v>
      </c>
      <c r="I108" s="108">
        <v>267000</v>
      </c>
      <c r="J108" s="108">
        <v>267000</v>
      </c>
      <c r="K108" s="108">
        <v>267000</v>
      </c>
    </row>
    <row r="109" spans="1:11" ht="12.75">
      <c r="A109" s="112">
        <v>620000</v>
      </c>
      <c r="B109" s="105" t="s">
        <v>72</v>
      </c>
      <c r="C109" s="108">
        <v>93450</v>
      </c>
      <c r="D109" s="108">
        <v>93450</v>
      </c>
      <c r="E109" s="108">
        <v>93450</v>
      </c>
      <c r="F109" s="108">
        <v>93450</v>
      </c>
      <c r="G109" s="108">
        <v>93450</v>
      </c>
      <c r="H109" s="108">
        <v>93450</v>
      </c>
      <c r="I109" s="108">
        <v>93450</v>
      </c>
      <c r="J109" s="108">
        <v>93450</v>
      </c>
      <c r="K109" s="108">
        <v>93450</v>
      </c>
    </row>
    <row r="110" spans="1:12" ht="12.75">
      <c r="A110" s="112">
        <v>631001</v>
      </c>
      <c r="B110" s="105" t="s">
        <v>73</v>
      </c>
      <c r="C110" s="108">
        <v>900</v>
      </c>
      <c r="D110" s="108">
        <v>900</v>
      </c>
      <c r="E110" s="108">
        <v>900</v>
      </c>
      <c r="F110" s="108">
        <v>900</v>
      </c>
      <c r="G110" s="108">
        <v>900</v>
      </c>
      <c r="H110" s="108">
        <v>900</v>
      </c>
      <c r="I110" s="108">
        <v>900</v>
      </c>
      <c r="J110" s="108">
        <v>900</v>
      </c>
      <c r="K110" s="108">
        <v>1200</v>
      </c>
      <c r="L110" s="108">
        <v>300</v>
      </c>
    </row>
    <row r="111" spans="1:11" ht="12.75">
      <c r="A111" s="112">
        <v>631002</v>
      </c>
      <c r="B111" s="105" t="s">
        <v>74</v>
      </c>
      <c r="C111" s="108">
        <v>500</v>
      </c>
      <c r="D111" s="108">
        <v>500</v>
      </c>
      <c r="E111" s="108">
        <v>500</v>
      </c>
      <c r="F111" s="108">
        <v>500</v>
      </c>
      <c r="G111" s="108">
        <v>500</v>
      </c>
      <c r="H111" s="108">
        <v>500</v>
      </c>
      <c r="I111" s="108">
        <v>500</v>
      </c>
      <c r="J111" s="108">
        <v>500</v>
      </c>
      <c r="K111" s="108">
        <v>500</v>
      </c>
    </row>
    <row r="112" spans="1:11" ht="12.75">
      <c r="A112" s="112">
        <v>632001</v>
      </c>
      <c r="B112" s="105" t="s">
        <v>75</v>
      </c>
      <c r="C112" s="108">
        <v>37500</v>
      </c>
      <c r="D112" s="108">
        <v>37500</v>
      </c>
      <c r="E112" s="108">
        <v>37500</v>
      </c>
      <c r="F112" s="108">
        <v>37500</v>
      </c>
      <c r="G112" s="108">
        <v>37500</v>
      </c>
      <c r="H112" s="108">
        <v>37500</v>
      </c>
      <c r="I112" s="108">
        <v>37500</v>
      </c>
      <c r="J112" s="108">
        <v>37500</v>
      </c>
      <c r="K112" s="108">
        <v>37500</v>
      </c>
    </row>
    <row r="113" spans="1:11" ht="12.75">
      <c r="A113" s="112">
        <v>632002</v>
      </c>
      <c r="B113" s="105" t="s">
        <v>76</v>
      </c>
      <c r="C113" s="108">
        <v>2500</v>
      </c>
      <c r="D113" s="108">
        <v>2500</v>
      </c>
      <c r="E113" s="108">
        <v>2500</v>
      </c>
      <c r="F113" s="108">
        <v>2500</v>
      </c>
      <c r="G113" s="108">
        <v>2500</v>
      </c>
      <c r="H113" s="108">
        <v>2500</v>
      </c>
      <c r="I113" s="108">
        <v>2500</v>
      </c>
      <c r="J113" s="108">
        <v>2500</v>
      </c>
      <c r="K113" s="108">
        <v>2500</v>
      </c>
    </row>
    <row r="114" spans="1:11" ht="12.75">
      <c r="A114" s="112">
        <v>632003</v>
      </c>
      <c r="B114" s="105" t="s">
        <v>77</v>
      </c>
      <c r="C114" s="108">
        <v>21600</v>
      </c>
      <c r="D114" s="108">
        <v>21600</v>
      </c>
      <c r="E114" s="108">
        <v>21600</v>
      </c>
      <c r="F114" s="108">
        <v>21600</v>
      </c>
      <c r="G114" s="108">
        <v>21600</v>
      </c>
      <c r="H114" s="108">
        <v>21600</v>
      </c>
      <c r="I114" s="108">
        <v>21600</v>
      </c>
      <c r="J114" s="108">
        <v>21600</v>
      </c>
      <c r="K114" s="108">
        <v>21600</v>
      </c>
    </row>
    <row r="115" spans="1:11" ht="12.75">
      <c r="A115" s="112">
        <v>633001</v>
      </c>
      <c r="B115" s="105" t="s">
        <v>78</v>
      </c>
      <c r="C115" s="108">
        <v>7000</v>
      </c>
      <c r="D115" s="108">
        <v>7000</v>
      </c>
      <c r="E115" s="108">
        <v>7000</v>
      </c>
      <c r="F115" s="108">
        <v>7000</v>
      </c>
      <c r="G115" s="108">
        <v>7000</v>
      </c>
      <c r="H115" s="108">
        <v>7000</v>
      </c>
      <c r="I115" s="108">
        <v>7000</v>
      </c>
      <c r="J115" s="108">
        <v>7000</v>
      </c>
      <c r="K115" s="108">
        <v>7000</v>
      </c>
    </row>
    <row r="116" spans="1:11" ht="12.75">
      <c r="A116" s="112">
        <v>633002</v>
      </c>
      <c r="B116" s="105" t="s">
        <v>79</v>
      </c>
      <c r="C116" s="108">
        <v>5000</v>
      </c>
      <c r="D116" s="108">
        <v>5000</v>
      </c>
      <c r="E116" s="108">
        <v>5000</v>
      </c>
      <c r="F116" s="108">
        <v>5000</v>
      </c>
      <c r="G116" s="108">
        <v>5000</v>
      </c>
      <c r="H116" s="108">
        <v>5000</v>
      </c>
      <c r="I116" s="108">
        <v>5000</v>
      </c>
      <c r="J116" s="108">
        <v>5000</v>
      </c>
      <c r="K116" s="108">
        <v>5000</v>
      </c>
    </row>
    <row r="117" spans="1:11" ht="12.75">
      <c r="A117" s="112">
        <v>633003</v>
      </c>
      <c r="B117" s="105" t="s">
        <v>80</v>
      </c>
      <c r="C117" s="108">
        <v>100</v>
      </c>
      <c r="D117" s="108">
        <v>100</v>
      </c>
      <c r="E117" s="108">
        <v>100</v>
      </c>
      <c r="F117" s="108">
        <v>100</v>
      </c>
      <c r="G117" s="108">
        <v>100</v>
      </c>
      <c r="H117" s="108">
        <v>100</v>
      </c>
      <c r="I117" s="108">
        <v>100</v>
      </c>
      <c r="J117" s="108">
        <v>100</v>
      </c>
      <c r="K117" s="108">
        <v>100</v>
      </c>
    </row>
    <row r="118" spans="1:11" ht="12.75">
      <c r="A118" s="112">
        <v>633004</v>
      </c>
      <c r="B118" s="105" t="s">
        <v>81</v>
      </c>
      <c r="C118" s="108">
        <v>500</v>
      </c>
      <c r="D118" s="108">
        <v>500</v>
      </c>
      <c r="E118" s="108">
        <v>500</v>
      </c>
      <c r="F118" s="108">
        <v>500</v>
      </c>
      <c r="G118" s="108">
        <v>500</v>
      </c>
      <c r="H118" s="108">
        <v>500</v>
      </c>
      <c r="I118" s="108">
        <v>500</v>
      </c>
      <c r="J118" s="108">
        <v>500</v>
      </c>
      <c r="K118" s="108">
        <v>500</v>
      </c>
    </row>
    <row r="119" spans="1:11" ht="12.75">
      <c r="A119" s="112">
        <v>633006</v>
      </c>
      <c r="B119" s="105" t="s">
        <v>82</v>
      </c>
      <c r="C119" s="108">
        <v>11000</v>
      </c>
      <c r="D119" s="108">
        <v>11000</v>
      </c>
      <c r="E119" s="108">
        <v>11000</v>
      </c>
      <c r="F119" s="108">
        <v>11000</v>
      </c>
      <c r="G119" s="108">
        <v>11000</v>
      </c>
      <c r="H119" s="108">
        <v>11000</v>
      </c>
      <c r="I119" s="108">
        <v>11000</v>
      </c>
      <c r="J119" s="108">
        <v>11000</v>
      </c>
      <c r="K119" s="108">
        <v>11000</v>
      </c>
    </row>
    <row r="120" spans="1:11" ht="12.75">
      <c r="A120" s="112">
        <v>633013</v>
      </c>
      <c r="B120" s="105" t="s">
        <v>83</v>
      </c>
      <c r="C120" s="108">
        <v>5900</v>
      </c>
      <c r="D120" s="108">
        <v>5900</v>
      </c>
      <c r="E120" s="108">
        <v>5900</v>
      </c>
      <c r="F120" s="108">
        <v>5900</v>
      </c>
      <c r="G120" s="108">
        <v>5900</v>
      </c>
      <c r="H120" s="108">
        <v>5900</v>
      </c>
      <c r="I120" s="108">
        <v>5900</v>
      </c>
      <c r="J120" s="108">
        <v>5900</v>
      </c>
      <c r="K120" s="108">
        <v>5900</v>
      </c>
    </row>
    <row r="121" spans="1:11" ht="12.75">
      <c r="A121" s="112">
        <v>633009</v>
      </c>
      <c r="B121" s="105" t="s">
        <v>84</v>
      </c>
      <c r="C121" s="108">
        <v>2700</v>
      </c>
      <c r="D121" s="108">
        <v>2700</v>
      </c>
      <c r="E121" s="108">
        <v>2700</v>
      </c>
      <c r="F121" s="108">
        <v>2700</v>
      </c>
      <c r="G121" s="108">
        <v>2700</v>
      </c>
      <c r="H121" s="108">
        <v>2700</v>
      </c>
      <c r="I121" s="108">
        <v>2700</v>
      </c>
      <c r="J121" s="108">
        <v>2700</v>
      </c>
      <c r="K121" s="108">
        <v>2700</v>
      </c>
    </row>
    <row r="122" spans="1:12" ht="12.75">
      <c r="A122" s="112">
        <v>633016</v>
      </c>
      <c r="B122" s="105" t="s">
        <v>85</v>
      </c>
      <c r="C122" s="108">
        <v>6500</v>
      </c>
      <c r="D122" s="108">
        <v>6500</v>
      </c>
      <c r="E122" s="108">
        <v>6500</v>
      </c>
      <c r="F122" s="108">
        <v>6500</v>
      </c>
      <c r="G122" s="108">
        <v>6500</v>
      </c>
      <c r="H122" s="108">
        <v>6500</v>
      </c>
      <c r="I122" s="108">
        <v>6500</v>
      </c>
      <c r="J122" s="108">
        <v>6500</v>
      </c>
      <c r="K122" s="108">
        <v>5000</v>
      </c>
      <c r="L122" s="108">
        <v>-1500</v>
      </c>
    </row>
    <row r="123" spans="1:11" ht="12.75">
      <c r="A123" s="112">
        <v>633018</v>
      </c>
      <c r="B123" s="105" t="s">
        <v>86</v>
      </c>
      <c r="C123" s="108">
        <v>1000</v>
      </c>
      <c r="D123" s="108">
        <v>1000</v>
      </c>
      <c r="E123" s="108">
        <v>1000</v>
      </c>
      <c r="F123" s="108">
        <v>1000</v>
      </c>
      <c r="G123" s="108">
        <v>1000</v>
      </c>
      <c r="H123" s="108">
        <v>1000</v>
      </c>
      <c r="I123" s="108">
        <v>1000</v>
      </c>
      <c r="J123" s="108">
        <v>1000</v>
      </c>
      <c r="K123" s="108">
        <v>1000</v>
      </c>
    </row>
    <row r="124" spans="1:11" ht="12.75">
      <c r="A124" s="112">
        <v>634001</v>
      </c>
      <c r="B124" s="105" t="s">
        <v>87</v>
      </c>
      <c r="C124" s="108">
        <v>8500</v>
      </c>
      <c r="D124" s="108">
        <v>8500</v>
      </c>
      <c r="E124" s="108">
        <v>8500</v>
      </c>
      <c r="F124" s="108">
        <v>8500</v>
      </c>
      <c r="G124" s="108">
        <v>8500</v>
      </c>
      <c r="H124" s="108">
        <v>8500</v>
      </c>
      <c r="I124" s="108">
        <v>8500</v>
      </c>
      <c r="J124" s="108">
        <v>8500</v>
      </c>
      <c r="K124" s="108">
        <v>8500</v>
      </c>
    </row>
    <row r="125" spans="1:11" ht="12.75">
      <c r="A125" s="112">
        <v>634002</v>
      </c>
      <c r="B125" s="105" t="s">
        <v>88</v>
      </c>
      <c r="C125" s="108">
        <v>3500</v>
      </c>
      <c r="D125" s="108">
        <v>3500</v>
      </c>
      <c r="E125" s="108">
        <v>3500</v>
      </c>
      <c r="F125" s="108">
        <v>3500</v>
      </c>
      <c r="G125" s="108">
        <v>3500</v>
      </c>
      <c r="H125" s="108">
        <v>3500</v>
      </c>
      <c r="I125" s="108">
        <v>3500</v>
      </c>
      <c r="J125" s="108">
        <v>3500</v>
      </c>
      <c r="K125" s="108">
        <v>3500</v>
      </c>
    </row>
    <row r="126" spans="1:11" ht="12.75">
      <c r="A126" s="112">
        <v>634003</v>
      </c>
      <c r="B126" s="105" t="s">
        <v>89</v>
      </c>
      <c r="C126" s="108">
        <v>1500</v>
      </c>
      <c r="D126" s="108">
        <v>1500</v>
      </c>
      <c r="E126" s="108">
        <v>1500</v>
      </c>
      <c r="F126" s="108">
        <v>1500</v>
      </c>
      <c r="G126" s="108">
        <v>1500</v>
      </c>
      <c r="H126" s="108">
        <v>1500</v>
      </c>
      <c r="I126" s="108">
        <v>1500</v>
      </c>
      <c r="J126" s="108">
        <v>1500</v>
      </c>
      <c r="K126" s="108">
        <v>1500</v>
      </c>
    </row>
    <row r="127" spans="1:12" ht="12.75">
      <c r="A127" s="112">
        <v>634004</v>
      </c>
      <c r="B127" s="105" t="s">
        <v>90</v>
      </c>
      <c r="C127" s="108">
        <v>200</v>
      </c>
      <c r="D127" s="108">
        <v>200</v>
      </c>
      <c r="E127" s="108">
        <v>200</v>
      </c>
      <c r="F127" s="108">
        <v>200</v>
      </c>
      <c r="G127" s="108">
        <v>200</v>
      </c>
      <c r="H127" s="108">
        <v>200</v>
      </c>
      <c r="I127" s="108">
        <v>200</v>
      </c>
      <c r="J127" s="108">
        <v>200</v>
      </c>
      <c r="K127" s="108">
        <v>500</v>
      </c>
      <c r="L127" s="108">
        <v>300</v>
      </c>
    </row>
    <row r="128" spans="1:11" ht="12.75">
      <c r="A128" s="112">
        <v>634005</v>
      </c>
      <c r="B128" s="105" t="s">
        <v>91</v>
      </c>
      <c r="C128" s="108">
        <v>500</v>
      </c>
      <c r="D128" s="108">
        <v>500</v>
      </c>
      <c r="E128" s="108">
        <v>500</v>
      </c>
      <c r="F128" s="108">
        <v>500</v>
      </c>
      <c r="G128" s="108">
        <v>500</v>
      </c>
      <c r="H128" s="108">
        <v>500</v>
      </c>
      <c r="I128" s="108">
        <v>500</v>
      </c>
      <c r="J128" s="108">
        <v>500</v>
      </c>
      <c r="K128" s="108">
        <v>500</v>
      </c>
    </row>
    <row r="129" spans="1:11" ht="12.75">
      <c r="A129" s="112">
        <v>634006</v>
      </c>
      <c r="B129" s="105" t="s">
        <v>92</v>
      </c>
      <c r="C129" s="108">
        <v>50</v>
      </c>
      <c r="D129" s="108">
        <v>50</v>
      </c>
      <c r="E129" s="108">
        <v>50</v>
      </c>
      <c r="F129" s="108">
        <v>50</v>
      </c>
      <c r="G129" s="108">
        <v>50</v>
      </c>
      <c r="H129" s="108">
        <v>50</v>
      </c>
      <c r="I129" s="108">
        <v>50</v>
      </c>
      <c r="J129" s="108">
        <v>50</v>
      </c>
      <c r="K129" s="108">
        <v>50</v>
      </c>
    </row>
    <row r="130" spans="1:11" ht="12.75">
      <c r="A130" s="112">
        <v>635001</v>
      </c>
      <c r="B130" s="105" t="s">
        <v>93</v>
      </c>
      <c r="C130" s="108">
        <v>150</v>
      </c>
      <c r="D130" s="108">
        <v>150</v>
      </c>
      <c r="E130" s="108">
        <v>150</v>
      </c>
      <c r="F130" s="108">
        <v>150</v>
      </c>
      <c r="G130" s="108">
        <v>150</v>
      </c>
      <c r="H130" s="108">
        <v>150</v>
      </c>
      <c r="I130" s="108">
        <v>150</v>
      </c>
      <c r="J130" s="108">
        <v>150</v>
      </c>
      <c r="K130" s="108">
        <v>150</v>
      </c>
    </row>
    <row r="131" spans="1:11" ht="12.75">
      <c r="A131" s="112">
        <v>635002</v>
      </c>
      <c r="B131" s="105" t="s">
        <v>94</v>
      </c>
      <c r="C131" s="108">
        <v>13000</v>
      </c>
      <c r="D131" s="108">
        <v>13000</v>
      </c>
      <c r="E131" s="108">
        <v>13000</v>
      </c>
      <c r="F131" s="108">
        <v>13000</v>
      </c>
      <c r="G131" s="108">
        <v>13000</v>
      </c>
      <c r="H131" s="108">
        <v>13000</v>
      </c>
      <c r="I131" s="108">
        <v>13000</v>
      </c>
      <c r="J131" s="108">
        <v>13000</v>
      </c>
      <c r="K131" s="108">
        <v>13000</v>
      </c>
    </row>
    <row r="132" spans="1:12" ht="12.75">
      <c r="A132" s="112">
        <v>635003</v>
      </c>
      <c r="B132" s="105" t="s">
        <v>95</v>
      </c>
      <c r="C132" s="108">
        <v>50</v>
      </c>
      <c r="D132" s="108">
        <v>50</v>
      </c>
      <c r="E132" s="108">
        <v>50</v>
      </c>
      <c r="F132" s="108">
        <v>50</v>
      </c>
      <c r="G132" s="108">
        <v>50</v>
      </c>
      <c r="H132" s="108">
        <v>50</v>
      </c>
      <c r="I132" s="108">
        <v>50</v>
      </c>
      <c r="J132" s="108">
        <v>50</v>
      </c>
      <c r="K132" s="108">
        <v>150</v>
      </c>
      <c r="L132" s="108">
        <v>100</v>
      </c>
    </row>
    <row r="133" spans="1:11" ht="12.75">
      <c r="A133" s="112">
        <v>635004</v>
      </c>
      <c r="B133" s="105" t="s">
        <v>96</v>
      </c>
      <c r="C133" s="108">
        <v>100</v>
      </c>
      <c r="D133" s="108">
        <v>100</v>
      </c>
      <c r="E133" s="108">
        <v>100</v>
      </c>
      <c r="F133" s="108">
        <v>100</v>
      </c>
      <c r="G133" s="108">
        <v>100</v>
      </c>
      <c r="H133" s="108">
        <v>100</v>
      </c>
      <c r="I133" s="108">
        <v>100</v>
      </c>
      <c r="J133" s="108">
        <v>100</v>
      </c>
      <c r="K133" s="108">
        <v>100</v>
      </c>
    </row>
    <row r="134" spans="1:11" ht="12.75">
      <c r="A134" s="112">
        <v>635005</v>
      </c>
      <c r="B134" s="105" t="s">
        <v>97</v>
      </c>
      <c r="C134" s="108">
        <v>66</v>
      </c>
      <c r="D134" s="108">
        <v>66</v>
      </c>
      <c r="E134" s="108">
        <v>66</v>
      </c>
      <c r="F134" s="108">
        <v>66</v>
      </c>
      <c r="G134" s="108">
        <v>66</v>
      </c>
      <c r="H134" s="108">
        <v>66</v>
      </c>
      <c r="I134" s="108">
        <v>66</v>
      </c>
      <c r="J134" s="108">
        <v>66</v>
      </c>
      <c r="K134" s="108">
        <v>66</v>
      </c>
    </row>
    <row r="135" spans="1:11" ht="12.75">
      <c r="A135" s="112">
        <v>635006</v>
      </c>
      <c r="B135" s="105" t="s">
        <v>98</v>
      </c>
      <c r="C135" s="108">
        <v>35000</v>
      </c>
      <c r="D135" s="108">
        <v>35000</v>
      </c>
      <c r="E135" s="108">
        <v>35000</v>
      </c>
      <c r="F135" s="108">
        <v>35000</v>
      </c>
      <c r="G135" s="108">
        <v>35000</v>
      </c>
      <c r="H135" s="108">
        <v>0</v>
      </c>
      <c r="I135" s="108">
        <v>0</v>
      </c>
      <c r="J135" s="108">
        <v>0</v>
      </c>
      <c r="K135" s="108">
        <v>0</v>
      </c>
    </row>
    <row r="136" spans="1:11" ht="12.75">
      <c r="A136" s="112">
        <v>635006</v>
      </c>
      <c r="B136" s="105" t="s">
        <v>414</v>
      </c>
      <c r="C136" s="108">
        <v>1000</v>
      </c>
      <c r="D136" s="108">
        <v>1000</v>
      </c>
      <c r="E136" s="108">
        <v>1000</v>
      </c>
      <c r="F136" s="108">
        <v>1000</v>
      </c>
      <c r="G136" s="108">
        <v>1000</v>
      </c>
      <c r="H136" s="108">
        <v>1000</v>
      </c>
      <c r="I136" s="108">
        <v>1000</v>
      </c>
      <c r="J136" s="108">
        <v>1000</v>
      </c>
      <c r="K136" s="108">
        <v>1000</v>
      </c>
    </row>
    <row r="137" spans="1:11" ht="12.75">
      <c r="A137" s="112">
        <v>636001</v>
      </c>
      <c r="B137" s="105" t="s">
        <v>100</v>
      </c>
      <c r="C137" s="108">
        <v>4200</v>
      </c>
      <c r="D137" s="108">
        <v>4200</v>
      </c>
      <c r="E137" s="108">
        <v>4200</v>
      </c>
      <c r="F137" s="108">
        <v>4200</v>
      </c>
      <c r="G137" s="108">
        <v>4200</v>
      </c>
      <c r="H137" s="108">
        <v>4200</v>
      </c>
      <c r="I137" s="108">
        <v>4200</v>
      </c>
      <c r="J137" s="108">
        <v>4200</v>
      </c>
      <c r="K137" s="108">
        <v>4200</v>
      </c>
    </row>
    <row r="138" spans="1:11" ht="12.75">
      <c r="A138" s="112">
        <v>636007</v>
      </c>
      <c r="B138" s="105" t="s">
        <v>101</v>
      </c>
      <c r="C138" s="108">
        <v>1920</v>
      </c>
      <c r="D138" s="108">
        <v>1920</v>
      </c>
      <c r="E138" s="108">
        <v>1920</v>
      </c>
      <c r="F138" s="108">
        <v>1920</v>
      </c>
      <c r="G138" s="108">
        <v>1920</v>
      </c>
      <c r="H138" s="108">
        <v>1920</v>
      </c>
      <c r="I138" s="108">
        <v>1920</v>
      </c>
      <c r="J138" s="108">
        <v>1920</v>
      </c>
      <c r="K138" s="108">
        <v>1920</v>
      </c>
    </row>
    <row r="139" spans="1:12" ht="12.75">
      <c r="A139" s="112">
        <v>637001</v>
      </c>
      <c r="B139" s="105" t="s">
        <v>102</v>
      </c>
      <c r="C139" s="108">
        <v>1400</v>
      </c>
      <c r="D139" s="108">
        <v>1400</v>
      </c>
      <c r="E139" s="108">
        <v>1400</v>
      </c>
      <c r="F139" s="108">
        <v>1400</v>
      </c>
      <c r="G139" s="108">
        <v>1400</v>
      </c>
      <c r="H139" s="108">
        <v>1400</v>
      </c>
      <c r="I139" s="108">
        <v>1400</v>
      </c>
      <c r="J139" s="108">
        <v>1400</v>
      </c>
      <c r="K139" s="108">
        <v>1800</v>
      </c>
      <c r="L139" s="108">
        <v>400</v>
      </c>
    </row>
    <row r="140" spans="1:11" ht="12.75">
      <c r="A140" s="112">
        <v>637002</v>
      </c>
      <c r="B140" s="105" t="s">
        <v>103</v>
      </c>
      <c r="C140" s="108">
        <v>1000</v>
      </c>
      <c r="D140" s="108">
        <v>1000</v>
      </c>
      <c r="E140" s="108">
        <v>1000</v>
      </c>
      <c r="F140" s="108">
        <v>1000</v>
      </c>
      <c r="G140" s="108">
        <v>1000</v>
      </c>
      <c r="H140" s="108">
        <v>1000</v>
      </c>
      <c r="I140" s="108">
        <v>1000</v>
      </c>
      <c r="J140" s="108">
        <v>1000</v>
      </c>
      <c r="K140" s="108">
        <v>1000</v>
      </c>
    </row>
    <row r="141" spans="1:11" ht="12.75">
      <c r="A141" s="112">
        <v>637003</v>
      </c>
      <c r="B141" s="105" t="s">
        <v>104</v>
      </c>
      <c r="C141" s="108">
        <v>20000</v>
      </c>
      <c r="D141" s="108">
        <v>20000</v>
      </c>
      <c r="E141" s="108">
        <v>16500</v>
      </c>
      <c r="F141" s="108">
        <v>16500</v>
      </c>
      <c r="G141" s="108">
        <v>16500</v>
      </c>
      <c r="H141" s="108">
        <v>16500</v>
      </c>
      <c r="I141" s="108">
        <v>16500</v>
      </c>
      <c r="J141" s="108">
        <v>16500</v>
      </c>
      <c r="K141" s="108">
        <v>16500</v>
      </c>
    </row>
    <row r="142" spans="1:11" ht="12.75">
      <c r="A142" s="112">
        <v>637004</v>
      </c>
      <c r="B142" s="105" t="s">
        <v>105</v>
      </c>
      <c r="C142" s="108">
        <v>9000</v>
      </c>
      <c r="D142" s="108">
        <v>9000</v>
      </c>
      <c r="E142" s="108">
        <v>9000</v>
      </c>
      <c r="F142" s="108">
        <v>9000</v>
      </c>
      <c r="G142" s="108">
        <v>9000</v>
      </c>
      <c r="H142" s="108">
        <v>9000</v>
      </c>
      <c r="I142" s="108">
        <v>9000</v>
      </c>
      <c r="J142" s="108">
        <v>9000</v>
      </c>
      <c r="K142" s="108">
        <v>9000</v>
      </c>
    </row>
    <row r="143" spans="1:11" ht="12.75">
      <c r="A143" s="112">
        <v>637005</v>
      </c>
      <c r="B143" s="105" t="s">
        <v>106</v>
      </c>
      <c r="C143" s="108">
        <v>160</v>
      </c>
      <c r="D143" s="108">
        <v>160</v>
      </c>
      <c r="E143" s="108">
        <v>160</v>
      </c>
      <c r="F143" s="108">
        <v>160</v>
      </c>
      <c r="G143" s="108">
        <v>160</v>
      </c>
      <c r="H143" s="108">
        <v>160</v>
      </c>
      <c r="I143" s="108">
        <v>160</v>
      </c>
      <c r="J143" s="108">
        <v>160</v>
      </c>
      <c r="K143" s="108">
        <v>160</v>
      </c>
    </row>
    <row r="144" spans="1:11" ht="12.75">
      <c r="A144" s="112">
        <v>637005</v>
      </c>
      <c r="B144" s="105" t="s">
        <v>388</v>
      </c>
      <c r="C144" s="108">
        <v>0</v>
      </c>
      <c r="D144" s="108">
        <v>0</v>
      </c>
      <c r="E144" s="108">
        <v>5800</v>
      </c>
      <c r="F144" s="108">
        <v>5800</v>
      </c>
      <c r="G144" s="108">
        <v>5800</v>
      </c>
      <c r="H144" s="108">
        <v>5800</v>
      </c>
      <c r="I144" s="108">
        <v>5800</v>
      </c>
      <c r="J144" s="108">
        <v>5800</v>
      </c>
      <c r="K144" s="108">
        <v>5800</v>
      </c>
    </row>
    <row r="145" spans="1:11" ht="12.75">
      <c r="A145" s="112">
        <v>637005</v>
      </c>
      <c r="B145" s="105" t="s">
        <v>389</v>
      </c>
      <c r="C145" s="108">
        <v>0</v>
      </c>
      <c r="D145" s="108">
        <v>0</v>
      </c>
      <c r="E145" s="108">
        <v>2300</v>
      </c>
      <c r="F145" s="108">
        <v>2300</v>
      </c>
      <c r="G145" s="108">
        <v>2300</v>
      </c>
      <c r="H145" s="108">
        <v>2300</v>
      </c>
      <c r="I145" s="108">
        <v>2300</v>
      </c>
      <c r="J145" s="108">
        <v>2300</v>
      </c>
      <c r="K145" s="108">
        <v>2300</v>
      </c>
    </row>
    <row r="146" spans="1:11" ht="12.75">
      <c r="A146" s="117">
        <v>637005</v>
      </c>
      <c r="B146" s="105" t="s">
        <v>129</v>
      </c>
      <c r="C146" s="118">
        <v>240</v>
      </c>
      <c r="D146" s="118">
        <v>240</v>
      </c>
      <c r="E146" s="118">
        <v>240</v>
      </c>
      <c r="F146" s="118">
        <v>240</v>
      </c>
      <c r="G146" s="118">
        <v>240</v>
      </c>
      <c r="H146" s="118">
        <v>240</v>
      </c>
      <c r="I146" s="118">
        <v>240</v>
      </c>
      <c r="J146" s="118">
        <v>240</v>
      </c>
      <c r="K146" s="118">
        <v>240</v>
      </c>
    </row>
    <row r="147" spans="1:11" ht="12.75">
      <c r="A147" s="112">
        <v>637006</v>
      </c>
      <c r="B147" s="105" t="s">
        <v>107</v>
      </c>
      <c r="C147" s="108">
        <v>166</v>
      </c>
      <c r="D147" s="108">
        <v>166</v>
      </c>
      <c r="E147" s="108">
        <v>166</v>
      </c>
      <c r="F147" s="108">
        <v>166</v>
      </c>
      <c r="G147" s="108">
        <v>166</v>
      </c>
      <c r="H147" s="108">
        <v>166</v>
      </c>
      <c r="I147" s="108">
        <v>166</v>
      </c>
      <c r="J147" s="108">
        <v>166</v>
      </c>
      <c r="K147" s="108">
        <v>166</v>
      </c>
    </row>
    <row r="148" spans="1:11" ht="12.75">
      <c r="A148" s="112">
        <v>637011</v>
      </c>
      <c r="B148" s="105" t="s">
        <v>108</v>
      </c>
      <c r="C148" s="108">
        <v>1000</v>
      </c>
      <c r="D148" s="108">
        <v>1000</v>
      </c>
      <c r="E148" s="108">
        <v>1000</v>
      </c>
      <c r="F148" s="108">
        <v>1000</v>
      </c>
      <c r="G148" s="108">
        <v>1000</v>
      </c>
      <c r="H148" s="108">
        <v>1000</v>
      </c>
      <c r="I148" s="108">
        <v>1000</v>
      </c>
      <c r="J148" s="108">
        <v>1000</v>
      </c>
      <c r="K148" s="108">
        <v>1000</v>
      </c>
    </row>
    <row r="149" spans="1:11" ht="12.75">
      <c r="A149" s="117">
        <v>637011</v>
      </c>
      <c r="B149" s="105" t="s">
        <v>350</v>
      </c>
      <c r="C149" s="118">
        <v>3500</v>
      </c>
      <c r="D149" s="118">
        <v>3500</v>
      </c>
      <c r="E149" s="118">
        <v>3500</v>
      </c>
      <c r="F149" s="118">
        <v>3500</v>
      </c>
      <c r="G149" s="118">
        <v>3500</v>
      </c>
      <c r="H149" s="118">
        <v>3500</v>
      </c>
      <c r="I149" s="118">
        <v>3500</v>
      </c>
      <c r="J149" s="118">
        <v>3500</v>
      </c>
      <c r="K149" s="118">
        <v>3500</v>
      </c>
    </row>
    <row r="150" spans="1:11" ht="12.75">
      <c r="A150" s="112">
        <v>637012</v>
      </c>
      <c r="B150" s="105" t="s">
        <v>109</v>
      </c>
      <c r="C150" s="108">
        <v>4100</v>
      </c>
      <c r="D150" s="108">
        <v>4100</v>
      </c>
      <c r="E150" s="108">
        <v>4100</v>
      </c>
      <c r="F150" s="108">
        <v>4100</v>
      </c>
      <c r="G150" s="108">
        <v>4100</v>
      </c>
      <c r="H150" s="108">
        <v>4100</v>
      </c>
      <c r="I150" s="108">
        <v>4100</v>
      </c>
      <c r="J150" s="108">
        <v>4100</v>
      </c>
      <c r="K150" s="108">
        <v>4100</v>
      </c>
    </row>
    <row r="151" spans="1:11" ht="12.75">
      <c r="A151" s="112">
        <v>637014</v>
      </c>
      <c r="B151" s="105" t="s">
        <v>110</v>
      </c>
      <c r="C151" s="108">
        <v>13000</v>
      </c>
      <c r="D151" s="108">
        <v>13000</v>
      </c>
      <c r="E151" s="108">
        <v>13000</v>
      </c>
      <c r="F151" s="108">
        <v>13000</v>
      </c>
      <c r="G151" s="108">
        <v>13000</v>
      </c>
      <c r="H151" s="108">
        <v>13000</v>
      </c>
      <c r="I151" s="108">
        <v>13000</v>
      </c>
      <c r="J151" s="108">
        <v>13000</v>
      </c>
      <c r="K151" s="108">
        <v>13000</v>
      </c>
    </row>
    <row r="152" spans="1:12" ht="12.75">
      <c r="A152" s="112">
        <v>637015</v>
      </c>
      <c r="B152" s="105" t="s">
        <v>111</v>
      </c>
      <c r="C152" s="108">
        <v>15000</v>
      </c>
      <c r="D152" s="108">
        <v>15000</v>
      </c>
      <c r="E152" s="108">
        <v>15000</v>
      </c>
      <c r="F152" s="108">
        <v>15000</v>
      </c>
      <c r="G152" s="108">
        <v>15000</v>
      </c>
      <c r="H152" s="108">
        <v>15000</v>
      </c>
      <c r="I152" s="108">
        <v>15000</v>
      </c>
      <c r="J152" s="108">
        <v>15000</v>
      </c>
      <c r="K152" s="108">
        <v>21300</v>
      </c>
      <c r="L152" s="108">
        <v>6300</v>
      </c>
    </row>
    <row r="153" spans="1:11" ht="12.75">
      <c r="A153" s="112">
        <v>637016</v>
      </c>
      <c r="B153" s="105" t="s">
        <v>112</v>
      </c>
      <c r="C153" s="108">
        <v>2500</v>
      </c>
      <c r="D153" s="108">
        <v>2500</v>
      </c>
      <c r="E153" s="108">
        <v>2500</v>
      </c>
      <c r="F153" s="108">
        <v>2500</v>
      </c>
      <c r="G153" s="108">
        <v>2500</v>
      </c>
      <c r="H153" s="108">
        <v>2500</v>
      </c>
      <c r="I153" s="108">
        <v>2500</v>
      </c>
      <c r="J153" s="108">
        <v>2500</v>
      </c>
      <c r="K153" s="108">
        <v>2500</v>
      </c>
    </row>
    <row r="154" spans="1:11" ht="12.75">
      <c r="A154" s="112">
        <v>637023</v>
      </c>
      <c r="B154" s="105" t="s">
        <v>113</v>
      </c>
      <c r="C154" s="108">
        <v>1000</v>
      </c>
      <c r="D154" s="108">
        <v>1000</v>
      </c>
      <c r="E154" s="108">
        <v>1000</v>
      </c>
      <c r="F154" s="108">
        <v>1000</v>
      </c>
      <c r="G154" s="108">
        <v>1000</v>
      </c>
      <c r="H154" s="108">
        <v>1000</v>
      </c>
      <c r="I154" s="108">
        <v>1000</v>
      </c>
      <c r="J154" s="108">
        <v>1000</v>
      </c>
      <c r="K154" s="108">
        <v>1000</v>
      </c>
    </row>
    <row r="155" spans="1:11" ht="12.75">
      <c r="A155" s="112">
        <v>637026</v>
      </c>
      <c r="B155" s="105" t="s">
        <v>114</v>
      </c>
      <c r="C155" s="108">
        <v>6000</v>
      </c>
      <c r="D155" s="108">
        <v>6000</v>
      </c>
      <c r="E155" s="108">
        <v>6000</v>
      </c>
      <c r="F155" s="108">
        <v>6000</v>
      </c>
      <c r="G155" s="108">
        <v>6000</v>
      </c>
      <c r="H155" s="108">
        <v>6000</v>
      </c>
      <c r="I155" s="108">
        <v>6000</v>
      </c>
      <c r="J155" s="108">
        <v>6000</v>
      </c>
      <c r="K155" s="108">
        <v>6000</v>
      </c>
    </row>
    <row r="156" spans="1:11" ht="12.75">
      <c r="A156" s="112">
        <v>637027</v>
      </c>
      <c r="B156" s="105" t="s">
        <v>115</v>
      </c>
      <c r="C156" s="108">
        <v>8500</v>
      </c>
      <c r="D156" s="108">
        <v>8500</v>
      </c>
      <c r="E156" s="108">
        <v>8500</v>
      </c>
      <c r="F156" s="108">
        <v>8500</v>
      </c>
      <c r="G156" s="108">
        <v>8500</v>
      </c>
      <c r="H156" s="108">
        <v>8500</v>
      </c>
      <c r="I156" s="108">
        <v>8500</v>
      </c>
      <c r="J156" s="108">
        <v>8500</v>
      </c>
      <c r="K156" s="108">
        <v>8500</v>
      </c>
    </row>
    <row r="157" spans="1:11" ht="12.75">
      <c r="A157" s="112">
        <v>637035</v>
      </c>
      <c r="B157" s="105" t="s">
        <v>116</v>
      </c>
      <c r="C157" s="108">
        <v>54000</v>
      </c>
      <c r="D157" s="108">
        <v>54000</v>
      </c>
      <c r="E157" s="108">
        <v>54000</v>
      </c>
      <c r="F157" s="108">
        <v>54000</v>
      </c>
      <c r="G157" s="108">
        <v>54000</v>
      </c>
      <c r="H157" s="108">
        <v>54000</v>
      </c>
      <c r="I157" s="108">
        <v>54000</v>
      </c>
      <c r="J157" s="108">
        <v>54000</v>
      </c>
      <c r="K157" s="108">
        <v>54000</v>
      </c>
    </row>
    <row r="158" spans="1:11" ht="12.75">
      <c r="A158" s="112">
        <v>637005</v>
      </c>
      <c r="B158" s="105" t="s">
        <v>117</v>
      </c>
      <c r="C158" s="108">
        <v>54000</v>
      </c>
      <c r="D158" s="108">
        <v>54000</v>
      </c>
      <c r="E158" s="108">
        <v>54000</v>
      </c>
      <c r="F158" s="108">
        <v>54000</v>
      </c>
      <c r="G158" s="108">
        <v>54000</v>
      </c>
      <c r="H158" s="108">
        <v>54000</v>
      </c>
      <c r="I158" s="108">
        <v>54000</v>
      </c>
      <c r="J158" s="108">
        <v>54000</v>
      </c>
      <c r="K158" s="108">
        <v>54000</v>
      </c>
    </row>
    <row r="159" spans="1:11" ht="12.75">
      <c r="A159" s="112">
        <v>637035</v>
      </c>
      <c r="B159" s="105" t="s">
        <v>118</v>
      </c>
      <c r="C159" s="108">
        <v>2000</v>
      </c>
      <c r="D159" s="108">
        <v>2000</v>
      </c>
      <c r="E159" s="108">
        <v>2000</v>
      </c>
      <c r="F159" s="108">
        <v>2000</v>
      </c>
      <c r="G159" s="108">
        <v>2000</v>
      </c>
      <c r="H159" s="108">
        <v>2000</v>
      </c>
      <c r="I159" s="108">
        <v>2000</v>
      </c>
      <c r="J159" s="108">
        <v>2000</v>
      </c>
      <c r="K159" s="108">
        <v>2000</v>
      </c>
    </row>
    <row r="160" spans="1:12" ht="12.75">
      <c r="A160" s="112">
        <v>637036</v>
      </c>
      <c r="B160" s="105" t="s">
        <v>446</v>
      </c>
      <c r="C160" s="108"/>
      <c r="D160" s="108"/>
      <c r="E160" s="108"/>
      <c r="F160" s="108"/>
      <c r="G160" s="108"/>
      <c r="H160" s="108"/>
      <c r="I160" s="108"/>
      <c r="J160" s="108"/>
      <c r="K160" s="108">
        <v>1500</v>
      </c>
      <c r="L160">
        <v>1500</v>
      </c>
    </row>
    <row r="161" spans="1:11" ht="12.75">
      <c r="A161" s="112">
        <v>641006</v>
      </c>
      <c r="B161" s="105" t="s">
        <v>119</v>
      </c>
      <c r="C161" s="108">
        <v>2425</v>
      </c>
      <c r="D161" s="108">
        <v>2425</v>
      </c>
      <c r="E161" s="108">
        <v>2425</v>
      </c>
      <c r="F161" s="108">
        <v>2425</v>
      </c>
      <c r="G161" s="108">
        <v>2425</v>
      </c>
      <c r="H161" s="108">
        <v>2425</v>
      </c>
      <c r="I161" s="108">
        <v>2425</v>
      </c>
      <c r="J161" s="108">
        <v>2425</v>
      </c>
      <c r="K161" s="108">
        <v>2425</v>
      </c>
    </row>
    <row r="162" spans="1:11" ht="12.75">
      <c r="A162" s="112">
        <v>642013</v>
      </c>
      <c r="B162" s="105" t="s">
        <v>120</v>
      </c>
      <c r="C162" s="108">
        <v>0</v>
      </c>
      <c r="D162" s="108">
        <v>0</v>
      </c>
      <c r="E162" s="108">
        <v>0</v>
      </c>
      <c r="F162" s="108">
        <v>0</v>
      </c>
      <c r="G162" s="108">
        <v>0</v>
      </c>
      <c r="H162" s="108">
        <v>0</v>
      </c>
      <c r="I162" s="108">
        <v>0</v>
      </c>
      <c r="J162" s="108">
        <v>0</v>
      </c>
      <c r="K162" s="108">
        <v>0</v>
      </c>
    </row>
    <row r="163" spans="1:11" ht="12.75">
      <c r="A163" s="112">
        <v>642015</v>
      </c>
      <c r="B163" s="105" t="s">
        <v>121</v>
      </c>
      <c r="C163" s="108">
        <v>700</v>
      </c>
      <c r="D163" s="108">
        <v>700</v>
      </c>
      <c r="E163" s="108">
        <v>700</v>
      </c>
      <c r="F163" s="108">
        <v>700</v>
      </c>
      <c r="G163" s="108">
        <v>700</v>
      </c>
      <c r="H163" s="108">
        <v>700</v>
      </c>
      <c r="I163" s="108">
        <v>700</v>
      </c>
      <c r="J163" s="108">
        <v>700</v>
      </c>
      <c r="K163" s="108">
        <v>700</v>
      </c>
    </row>
    <row r="164" spans="1:11" ht="12.75">
      <c r="A164" s="112"/>
      <c r="B164" s="105"/>
      <c r="C164" s="108"/>
      <c r="D164" s="108"/>
      <c r="E164" s="108"/>
      <c r="F164" s="108"/>
      <c r="G164" s="108"/>
      <c r="H164" s="108"/>
      <c r="I164" s="108"/>
      <c r="J164" s="108"/>
      <c r="K164" s="108"/>
    </row>
    <row r="165" spans="1:12" ht="15.75">
      <c r="A165" s="119" t="s">
        <v>122</v>
      </c>
      <c r="B165" s="120" t="s">
        <v>123</v>
      </c>
      <c r="C165" s="111">
        <f aca="true" t="shared" si="13" ref="C165:I165">SUM(C166:C168)</f>
        <v>20400</v>
      </c>
      <c r="D165" s="111">
        <f t="shared" si="13"/>
        <v>20400</v>
      </c>
      <c r="E165" s="111">
        <f t="shared" si="13"/>
        <v>20400</v>
      </c>
      <c r="F165" s="111">
        <f t="shared" si="13"/>
        <v>20400</v>
      </c>
      <c r="G165" s="111">
        <f t="shared" si="13"/>
        <v>20400</v>
      </c>
      <c r="H165" s="111">
        <f t="shared" si="13"/>
        <v>20400</v>
      </c>
      <c r="I165" s="111">
        <f t="shared" si="13"/>
        <v>20400</v>
      </c>
      <c r="J165" s="111">
        <f>SUM(J166:J168)</f>
        <v>20400</v>
      </c>
      <c r="K165" s="111">
        <f>SUM(K166:K168)</f>
        <v>19901</v>
      </c>
      <c r="L165" s="102" t="s">
        <v>452</v>
      </c>
    </row>
    <row r="166" spans="1:12" ht="12.75">
      <c r="A166" s="121" t="s">
        <v>124</v>
      </c>
      <c r="B166" s="118" t="s">
        <v>125</v>
      </c>
      <c r="C166" s="108">
        <v>14000</v>
      </c>
      <c r="D166" s="108">
        <v>14000</v>
      </c>
      <c r="E166" s="108">
        <v>14000</v>
      </c>
      <c r="F166" s="108">
        <v>14000</v>
      </c>
      <c r="G166" s="108">
        <v>14000</v>
      </c>
      <c r="H166" s="108">
        <v>14000</v>
      </c>
      <c r="I166" s="108">
        <v>14000</v>
      </c>
      <c r="J166" s="108">
        <v>14000</v>
      </c>
      <c r="K166" s="108">
        <v>13675</v>
      </c>
      <c r="L166" s="108">
        <v>-325</v>
      </c>
    </row>
    <row r="167" spans="1:12" ht="12.75">
      <c r="A167" s="112">
        <v>620000</v>
      </c>
      <c r="B167" s="105" t="s">
        <v>72</v>
      </c>
      <c r="C167" s="108">
        <v>4900</v>
      </c>
      <c r="D167" s="108">
        <v>4900</v>
      </c>
      <c r="E167" s="108">
        <v>4900</v>
      </c>
      <c r="F167" s="108">
        <v>4900</v>
      </c>
      <c r="G167" s="108">
        <v>4900</v>
      </c>
      <c r="H167" s="108">
        <v>4900</v>
      </c>
      <c r="I167" s="108">
        <v>4900</v>
      </c>
      <c r="J167" s="108">
        <v>4900</v>
      </c>
      <c r="K167" s="108">
        <v>4726</v>
      </c>
      <c r="L167" s="108">
        <v>-174</v>
      </c>
    </row>
    <row r="168" spans="1:11" ht="12.75">
      <c r="A168" s="112">
        <v>630000</v>
      </c>
      <c r="B168" s="105" t="s">
        <v>126</v>
      </c>
      <c r="C168" s="108">
        <v>1500</v>
      </c>
      <c r="D168" s="108">
        <v>1500</v>
      </c>
      <c r="E168" s="108">
        <v>1500</v>
      </c>
      <c r="F168" s="108">
        <v>1500</v>
      </c>
      <c r="G168" s="108">
        <v>1500</v>
      </c>
      <c r="H168" s="108">
        <v>1500</v>
      </c>
      <c r="I168" s="108">
        <v>1500</v>
      </c>
      <c r="J168" s="108">
        <v>1500</v>
      </c>
      <c r="K168" s="108">
        <v>1500</v>
      </c>
    </row>
    <row r="169" spans="1:11" ht="12.75">
      <c r="A169" s="113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</row>
    <row r="170" spans="1:12" ht="15.75">
      <c r="A170" s="122" t="s">
        <v>127</v>
      </c>
      <c r="B170" s="120" t="s">
        <v>128</v>
      </c>
      <c r="C170" s="120">
        <f aca="true" t="shared" si="14" ref="C170:K170">SUM(C171:C171)</f>
        <v>2680</v>
      </c>
      <c r="D170" s="120">
        <f t="shared" si="14"/>
        <v>2680</v>
      </c>
      <c r="E170" s="120">
        <f t="shared" si="14"/>
        <v>2680</v>
      </c>
      <c r="F170" s="120">
        <f t="shared" si="14"/>
        <v>2680</v>
      </c>
      <c r="G170" s="120">
        <f t="shared" si="14"/>
        <v>2680</v>
      </c>
      <c r="H170" s="120">
        <f t="shared" si="14"/>
        <v>2680</v>
      </c>
      <c r="I170" s="120">
        <f t="shared" si="14"/>
        <v>2680</v>
      </c>
      <c r="J170" s="120">
        <f t="shared" si="14"/>
        <v>2680</v>
      </c>
      <c r="K170" s="120">
        <f t="shared" si="14"/>
        <v>3553</v>
      </c>
      <c r="L170" s="102" t="s">
        <v>452</v>
      </c>
    </row>
    <row r="171" spans="1:12" ht="12.75">
      <c r="A171" s="117" t="s">
        <v>130</v>
      </c>
      <c r="B171" s="118" t="s">
        <v>131</v>
      </c>
      <c r="C171" s="118">
        <v>2680</v>
      </c>
      <c r="D171" s="118">
        <v>2680</v>
      </c>
      <c r="E171" s="118">
        <v>2680</v>
      </c>
      <c r="F171" s="118">
        <v>2680</v>
      </c>
      <c r="G171" s="118">
        <v>2680</v>
      </c>
      <c r="H171" s="118">
        <v>2680</v>
      </c>
      <c r="I171" s="118">
        <v>2680</v>
      </c>
      <c r="J171" s="118">
        <v>2680</v>
      </c>
      <c r="K171" s="118">
        <v>3553</v>
      </c>
      <c r="L171" s="118">
        <v>873</v>
      </c>
    </row>
    <row r="172" spans="1:11" ht="12.75">
      <c r="A172" s="117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</row>
    <row r="173" spans="1:12" ht="15.75">
      <c r="A173" s="109" t="s">
        <v>132</v>
      </c>
      <c r="B173" s="120" t="s">
        <v>133</v>
      </c>
      <c r="C173" s="111">
        <f aca="true" t="shared" si="15" ref="C173:I173">SUM(C174:C176)</f>
        <v>8300</v>
      </c>
      <c r="D173" s="111">
        <f t="shared" si="15"/>
        <v>8300</v>
      </c>
      <c r="E173" s="111">
        <f t="shared" si="15"/>
        <v>8300</v>
      </c>
      <c r="F173" s="111">
        <f t="shared" si="15"/>
        <v>8300</v>
      </c>
      <c r="G173" s="111">
        <f t="shared" si="15"/>
        <v>8300</v>
      </c>
      <c r="H173" s="111">
        <f t="shared" si="15"/>
        <v>8300</v>
      </c>
      <c r="I173" s="111">
        <f t="shared" si="15"/>
        <v>8300</v>
      </c>
      <c r="J173" s="111">
        <f>SUM(J174:J176)</f>
        <v>8300</v>
      </c>
      <c r="K173" s="111">
        <f>SUM(K174:K176)</f>
        <v>8800</v>
      </c>
      <c r="L173" s="102" t="s">
        <v>452</v>
      </c>
    </row>
    <row r="174" spans="1:11" ht="12.75">
      <c r="A174" s="117">
        <v>637005</v>
      </c>
      <c r="B174" s="118" t="s">
        <v>134</v>
      </c>
      <c r="C174" s="108">
        <v>3000</v>
      </c>
      <c r="D174" s="108">
        <v>3000</v>
      </c>
      <c r="E174" s="108">
        <v>3000</v>
      </c>
      <c r="F174" s="108">
        <v>3000</v>
      </c>
      <c r="G174" s="108">
        <v>3000</v>
      </c>
      <c r="H174" s="108">
        <v>3000</v>
      </c>
      <c r="I174" s="108">
        <v>3000</v>
      </c>
      <c r="J174" s="108">
        <v>3000</v>
      </c>
      <c r="K174" s="108">
        <v>3000</v>
      </c>
    </row>
    <row r="175" spans="1:11" ht="12.75">
      <c r="A175" s="112">
        <v>637012</v>
      </c>
      <c r="B175" s="105" t="s">
        <v>135</v>
      </c>
      <c r="C175" s="108">
        <v>4900</v>
      </c>
      <c r="D175" s="108">
        <v>4900</v>
      </c>
      <c r="E175" s="108">
        <v>4900</v>
      </c>
      <c r="F175" s="108">
        <v>4900</v>
      </c>
      <c r="G175" s="108">
        <v>4900</v>
      </c>
      <c r="H175" s="108">
        <v>4900</v>
      </c>
      <c r="I175" s="108">
        <v>4900</v>
      </c>
      <c r="J175" s="108">
        <v>4900</v>
      </c>
      <c r="K175" s="108">
        <v>4900</v>
      </c>
    </row>
    <row r="176" spans="1:12" ht="12.75">
      <c r="A176" s="112">
        <v>637035</v>
      </c>
      <c r="B176" s="105" t="s">
        <v>136</v>
      </c>
      <c r="C176" s="108">
        <v>400</v>
      </c>
      <c r="D176" s="108">
        <v>400</v>
      </c>
      <c r="E176" s="108">
        <v>400</v>
      </c>
      <c r="F176" s="108">
        <v>400</v>
      </c>
      <c r="G176" s="108">
        <v>400</v>
      </c>
      <c r="H176" s="108">
        <v>400</v>
      </c>
      <c r="I176" s="108">
        <v>400</v>
      </c>
      <c r="J176" s="108">
        <v>400</v>
      </c>
      <c r="K176" s="108">
        <v>900</v>
      </c>
      <c r="L176" s="108">
        <v>500</v>
      </c>
    </row>
    <row r="177" spans="1:11" ht="12.75">
      <c r="A177" s="112"/>
      <c r="B177" s="105"/>
      <c r="C177" s="108"/>
      <c r="D177" s="108"/>
      <c r="E177" s="108"/>
      <c r="F177" s="108"/>
      <c r="G177" s="108"/>
      <c r="H177" s="108"/>
      <c r="I177" s="108"/>
      <c r="J177" s="108"/>
      <c r="K177" s="108"/>
    </row>
    <row r="178" spans="1:11" ht="15.75">
      <c r="A178" s="109" t="s">
        <v>137</v>
      </c>
      <c r="B178" s="110" t="s">
        <v>138</v>
      </c>
      <c r="C178" s="111">
        <f aca="true" t="shared" si="16" ref="C178:I178">SUM(C179:C181)</f>
        <v>12935</v>
      </c>
      <c r="D178" s="111">
        <f t="shared" si="16"/>
        <v>12935</v>
      </c>
      <c r="E178" s="111">
        <f t="shared" si="16"/>
        <v>12935</v>
      </c>
      <c r="F178" s="111">
        <f t="shared" si="16"/>
        <v>12935</v>
      </c>
      <c r="G178" s="111">
        <f t="shared" si="16"/>
        <v>12935</v>
      </c>
      <c r="H178" s="111">
        <f t="shared" si="16"/>
        <v>12935</v>
      </c>
      <c r="I178" s="111">
        <f t="shared" si="16"/>
        <v>12935</v>
      </c>
      <c r="J178" s="111">
        <f>SUM(J179:J181)</f>
        <v>12935</v>
      </c>
      <c r="K178" s="111">
        <f>SUM(K179:K181)</f>
        <v>12935</v>
      </c>
    </row>
    <row r="179" spans="1:11" ht="12.75">
      <c r="A179" s="112">
        <v>610000</v>
      </c>
      <c r="B179" s="105" t="s">
        <v>139</v>
      </c>
      <c r="C179" s="114">
        <v>8795</v>
      </c>
      <c r="D179" s="114">
        <v>8795</v>
      </c>
      <c r="E179" s="114">
        <v>8795</v>
      </c>
      <c r="F179" s="114">
        <v>8795</v>
      </c>
      <c r="G179" s="114">
        <v>8795</v>
      </c>
      <c r="H179" s="114">
        <v>8795</v>
      </c>
      <c r="I179" s="114">
        <v>8795</v>
      </c>
      <c r="J179" s="114">
        <v>8795</v>
      </c>
      <c r="K179" s="114">
        <v>8795</v>
      </c>
    </row>
    <row r="180" spans="1:11" ht="12.75">
      <c r="A180" s="112">
        <v>620000</v>
      </c>
      <c r="B180" s="105" t="s">
        <v>72</v>
      </c>
      <c r="C180" s="108">
        <v>3140</v>
      </c>
      <c r="D180" s="108">
        <v>3140</v>
      </c>
      <c r="E180" s="108">
        <v>3140</v>
      </c>
      <c r="F180" s="108">
        <v>3140</v>
      </c>
      <c r="G180" s="108">
        <v>3140</v>
      </c>
      <c r="H180" s="108">
        <v>3140</v>
      </c>
      <c r="I180" s="108">
        <v>3140</v>
      </c>
      <c r="J180" s="108">
        <v>3140</v>
      </c>
      <c r="K180" s="108">
        <v>3140</v>
      </c>
    </row>
    <row r="181" spans="1:11" ht="12.75">
      <c r="A181" s="112">
        <v>633000</v>
      </c>
      <c r="B181" s="105" t="s">
        <v>126</v>
      </c>
      <c r="C181" s="108">
        <v>1000</v>
      </c>
      <c r="D181" s="108">
        <v>1000</v>
      </c>
      <c r="E181" s="108">
        <v>1000</v>
      </c>
      <c r="F181" s="108">
        <v>1000</v>
      </c>
      <c r="G181" s="108">
        <v>1000</v>
      </c>
      <c r="H181" s="108">
        <v>1000</v>
      </c>
      <c r="I181" s="108">
        <v>1000</v>
      </c>
      <c r="J181" s="108">
        <v>1000</v>
      </c>
      <c r="K181" s="108">
        <v>1000</v>
      </c>
    </row>
    <row r="182" spans="1:11" ht="12.75">
      <c r="A182" s="112"/>
      <c r="B182" s="105"/>
      <c r="C182" s="108"/>
      <c r="D182" s="108"/>
      <c r="E182" s="108"/>
      <c r="F182" s="108"/>
      <c r="G182" s="108"/>
      <c r="H182" s="108"/>
      <c r="I182" s="108"/>
      <c r="J182" s="108"/>
      <c r="K182" s="108"/>
    </row>
    <row r="183" spans="1:11" ht="15.75">
      <c r="A183" s="122" t="s">
        <v>140</v>
      </c>
      <c r="B183" s="120" t="s">
        <v>141</v>
      </c>
      <c r="C183" s="120">
        <f aca="true" t="shared" si="17" ref="C183:K183">C184</f>
        <v>5400</v>
      </c>
      <c r="D183" s="120">
        <f t="shared" si="17"/>
        <v>5400</v>
      </c>
      <c r="E183" s="120">
        <f t="shared" si="17"/>
        <v>5400</v>
      </c>
      <c r="F183" s="120">
        <f t="shared" si="17"/>
        <v>5400</v>
      </c>
      <c r="G183" s="120">
        <f t="shared" si="17"/>
        <v>5400</v>
      </c>
      <c r="H183" s="120">
        <f t="shared" si="17"/>
        <v>5400</v>
      </c>
      <c r="I183" s="120">
        <f t="shared" si="17"/>
        <v>5400</v>
      </c>
      <c r="J183" s="120">
        <f t="shared" si="17"/>
        <v>5400</v>
      </c>
      <c r="K183" s="120">
        <f t="shared" si="17"/>
        <v>5400</v>
      </c>
    </row>
    <row r="184" spans="1:11" ht="12.75">
      <c r="A184" s="117" t="s">
        <v>130</v>
      </c>
      <c r="B184" s="118" t="s">
        <v>141</v>
      </c>
      <c r="C184" s="118">
        <v>5400</v>
      </c>
      <c r="D184" s="118">
        <v>5400</v>
      </c>
      <c r="E184" s="118">
        <v>5400</v>
      </c>
      <c r="F184" s="118">
        <v>5400</v>
      </c>
      <c r="G184" s="118">
        <v>5400</v>
      </c>
      <c r="H184" s="118">
        <v>5400</v>
      </c>
      <c r="I184" s="118">
        <v>5400</v>
      </c>
      <c r="J184" s="118">
        <v>5400</v>
      </c>
      <c r="K184" s="118">
        <v>5400</v>
      </c>
    </row>
    <row r="185" spans="1:11" ht="12.75">
      <c r="A185" s="112"/>
      <c r="B185" s="105"/>
      <c r="C185" s="108"/>
      <c r="D185" s="108"/>
      <c r="E185" s="108"/>
      <c r="F185" s="108"/>
      <c r="G185" s="108"/>
      <c r="H185" s="108"/>
      <c r="I185" s="108"/>
      <c r="J185" s="108"/>
      <c r="K185" s="108"/>
    </row>
    <row r="186" spans="1:11" ht="15.75">
      <c r="A186" s="109" t="s">
        <v>142</v>
      </c>
      <c r="B186" s="110" t="s">
        <v>143</v>
      </c>
      <c r="C186" s="111">
        <f aca="true" t="shared" si="18" ref="C186:I186">SUM(C187:C192)</f>
        <v>23101</v>
      </c>
      <c r="D186" s="111">
        <f t="shared" si="18"/>
        <v>23101</v>
      </c>
      <c r="E186" s="111">
        <f t="shared" si="18"/>
        <v>23101</v>
      </c>
      <c r="F186" s="111">
        <f t="shared" si="18"/>
        <v>23101</v>
      </c>
      <c r="G186" s="111">
        <f t="shared" si="18"/>
        <v>23101</v>
      </c>
      <c r="H186" s="111">
        <f t="shared" si="18"/>
        <v>23101</v>
      </c>
      <c r="I186" s="111">
        <f t="shared" si="18"/>
        <v>23101</v>
      </c>
      <c r="J186" s="111">
        <f>SUM(J187:J192)</f>
        <v>5101</v>
      </c>
      <c r="K186" s="111">
        <f>SUM(K187:K192)</f>
        <v>5101</v>
      </c>
    </row>
    <row r="187" spans="1:11" ht="12.75">
      <c r="A187" s="112">
        <v>651002</v>
      </c>
      <c r="B187" s="105" t="s">
        <v>144</v>
      </c>
      <c r="C187" s="108">
        <v>0</v>
      </c>
      <c r="D187" s="108">
        <v>0</v>
      </c>
      <c r="E187" s="108">
        <v>0</v>
      </c>
      <c r="F187" s="108">
        <v>0</v>
      </c>
      <c r="G187" s="108">
        <v>0</v>
      </c>
      <c r="H187" s="108">
        <v>0</v>
      </c>
      <c r="I187" s="108">
        <v>0</v>
      </c>
      <c r="J187" s="108">
        <v>0</v>
      </c>
      <c r="K187" s="108">
        <v>0</v>
      </c>
    </row>
    <row r="188" spans="1:11" ht="12.75">
      <c r="A188" s="112">
        <v>651002</v>
      </c>
      <c r="B188" s="105" t="s">
        <v>145</v>
      </c>
      <c r="C188" s="108">
        <v>0</v>
      </c>
      <c r="D188" s="108">
        <v>0</v>
      </c>
      <c r="E188" s="108">
        <v>0</v>
      </c>
      <c r="F188" s="108">
        <v>0</v>
      </c>
      <c r="G188" s="108">
        <v>0</v>
      </c>
      <c r="H188" s="108">
        <v>0</v>
      </c>
      <c r="I188" s="108">
        <v>0</v>
      </c>
      <c r="J188" s="108">
        <v>0</v>
      </c>
      <c r="K188" s="108">
        <v>0</v>
      </c>
    </row>
    <row r="189" spans="1:11" ht="12.75">
      <c r="A189" s="112">
        <v>651002</v>
      </c>
      <c r="B189" s="105" t="s">
        <v>146</v>
      </c>
      <c r="C189" s="108">
        <v>3000</v>
      </c>
      <c r="D189" s="108">
        <v>3000</v>
      </c>
      <c r="E189" s="108">
        <v>3000</v>
      </c>
      <c r="F189" s="108">
        <v>3000</v>
      </c>
      <c r="G189" s="108">
        <v>3000</v>
      </c>
      <c r="H189" s="108">
        <v>3000</v>
      </c>
      <c r="I189" s="108">
        <v>3000</v>
      </c>
      <c r="J189" s="108">
        <v>0</v>
      </c>
      <c r="K189" s="108">
        <v>0</v>
      </c>
    </row>
    <row r="190" spans="1:11" ht="12.75">
      <c r="A190" s="112">
        <v>651002</v>
      </c>
      <c r="B190" s="105" t="s">
        <v>147</v>
      </c>
      <c r="C190" s="108">
        <v>15000</v>
      </c>
      <c r="D190" s="108">
        <v>15000</v>
      </c>
      <c r="E190" s="108">
        <v>15000</v>
      </c>
      <c r="F190" s="108">
        <v>15000</v>
      </c>
      <c r="G190" s="108">
        <v>15000</v>
      </c>
      <c r="H190" s="108">
        <v>15000</v>
      </c>
      <c r="I190" s="108">
        <v>15000</v>
      </c>
      <c r="J190" s="108">
        <v>0</v>
      </c>
      <c r="K190" s="108">
        <v>0</v>
      </c>
    </row>
    <row r="191" spans="1:11" ht="12.75">
      <c r="A191" s="112">
        <v>651002</v>
      </c>
      <c r="B191" s="105" t="s">
        <v>148</v>
      </c>
      <c r="C191" s="123">
        <v>0</v>
      </c>
      <c r="D191" s="123">
        <v>0</v>
      </c>
      <c r="E191" s="123">
        <v>0</v>
      </c>
      <c r="F191" s="123">
        <v>0</v>
      </c>
      <c r="G191" s="123">
        <v>0</v>
      </c>
      <c r="H191" s="123">
        <v>0</v>
      </c>
      <c r="I191" s="123">
        <v>0</v>
      </c>
      <c r="J191" s="123">
        <v>0</v>
      </c>
      <c r="K191" s="123">
        <v>0</v>
      </c>
    </row>
    <row r="192" spans="1:11" ht="12.75">
      <c r="A192" s="112">
        <v>651002</v>
      </c>
      <c r="B192" s="105" t="s">
        <v>149</v>
      </c>
      <c r="C192" s="108">
        <v>5101</v>
      </c>
      <c r="D192" s="108">
        <v>5101</v>
      </c>
      <c r="E192" s="108">
        <v>5101</v>
      </c>
      <c r="F192" s="108">
        <v>5101</v>
      </c>
      <c r="G192" s="108">
        <v>5101</v>
      </c>
      <c r="H192" s="108">
        <v>5101</v>
      </c>
      <c r="I192" s="108">
        <v>5101</v>
      </c>
      <c r="J192" s="108">
        <v>5101</v>
      </c>
      <c r="K192" s="108">
        <v>5101</v>
      </c>
    </row>
    <row r="193" spans="1:11" ht="12.75">
      <c r="A193" s="113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</row>
    <row r="194" spans="1:12" ht="15.75">
      <c r="A194" s="124" t="s">
        <v>150</v>
      </c>
      <c r="B194" s="110" t="s">
        <v>151</v>
      </c>
      <c r="C194" s="125">
        <f>C195+C196</f>
        <v>89515</v>
      </c>
      <c r="D194" s="125">
        <f>D195+D196</f>
        <v>89515</v>
      </c>
      <c r="E194" s="125">
        <f aca="true" t="shared" si="19" ref="E194:J194">E195+E196+E197</f>
        <v>89515</v>
      </c>
      <c r="F194" s="125">
        <f t="shared" si="19"/>
        <v>90515</v>
      </c>
      <c r="G194" s="125">
        <f t="shared" si="19"/>
        <v>90515</v>
      </c>
      <c r="H194" s="125">
        <f t="shared" si="19"/>
        <v>90515</v>
      </c>
      <c r="I194" s="125">
        <f t="shared" si="19"/>
        <v>90515</v>
      </c>
      <c r="J194" s="125">
        <f t="shared" si="19"/>
        <v>88711</v>
      </c>
      <c r="K194" s="125">
        <f>K195+K196+K197</f>
        <v>107711</v>
      </c>
      <c r="L194" s="102" t="s">
        <v>452</v>
      </c>
    </row>
    <row r="195" spans="1:11" ht="12.75">
      <c r="A195" s="126"/>
      <c r="B195" s="118" t="s">
        <v>152</v>
      </c>
      <c r="C195" s="118">
        <v>83500</v>
      </c>
      <c r="D195" s="118">
        <v>83500</v>
      </c>
      <c r="E195" s="118">
        <v>83500</v>
      </c>
      <c r="F195" s="118">
        <v>83500</v>
      </c>
      <c r="G195" s="118">
        <v>83500</v>
      </c>
      <c r="H195" s="118">
        <v>83500</v>
      </c>
      <c r="I195" s="118">
        <v>83500</v>
      </c>
      <c r="J195" s="118">
        <v>81696</v>
      </c>
      <c r="K195" s="118">
        <v>81696</v>
      </c>
    </row>
    <row r="196" spans="1:12" ht="12.75">
      <c r="A196" s="127"/>
      <c r="B196" s="105" t="s">
        <v>153</v>
      </c>
      <c r="C196" s="118">
        <v>6015</v>
      </c>
      <c r="D196" s="118">
        <v>6015</v>
      </c>
      <c r="E196" s="118">
        <v>6015</v>
      </c>
      <c r="F196" s="118">
        <v>6015</v>
      </c>
      <c r="G196" s="118">
        <v>6015</v>
      </c>
      <c r="H196" s="118">
        <v>6015</v>
      </c>
      <c r="I196" s="118">
        <v>6015</v>
      </c>
      <c r="J196" s="118">
        <v>6015</v>
      </c>
      <c r="K196" s="118">
        <v>25015</v>
      </c>
      <c r="L196" s="118">
        <v>19000</v>
      </c>
    </row>
    <row r="197" spans="1:11" ht="12.75">
      <c r="A197" s="127"/>
      <c r="B197" s="105" t="s">
        <v>402</v>
      </c>
      <c r="C197" s="118">
        <v>0</v>
      </c>
      <c r="D197" s="118">
        <v>0</v>
      </c>
      <c r="E197" s="118">
        <v>0</v>
      </c>
      <c r="F197" s="118">
        <v>1000</v>
      </c>
      <c r="G197" s="118">
        <v>1000</v>
      </c>
      <c r="H197" s="118">
        <v>1000</v>
      </c>
      <c r="I197" s="118">
        <v>1000</v>
      </c>
      <c r="J197" s="118">
        <v>1000</v>
      </c>
      <c r="K197" s="118">
        <v>1000</v>
      </c>
    </row>
    <row r="198" spans="1:11" ht="15.75">
      <c r="A198" s="124"/>
      <c r="B198" s="105"/>
      <c r="C198" s="108"/>
      <c r="D198" s="108"/>
      <c r="E198" s="108"/>
      <c r="F198" s="108"/>
      <c r="G198" s="108"/>
      <c r="H198" s="108"/>
      <c r="I198" s="108"/>
      <c r="J198" s="108"/>
      <c r="K198" s="108"/>
    </row>
    <row r="199" spans="1:11" ht="15.75">
      <c r="A199" s="109" t="s">
        <v>154</v>
      </c>
      <c r="B199" s="110" t="s">
        <v>155</v>
      </c>
      <c r="C199" s="120">
        <v>3500</v>
      </c>
      <c r="D199" s="120">
        <v>3500</v>
      </c>
      <c r="E199" s="120">
        <v>3500</v>
      </c>
      <c r="F199" s="120">
        <v>3500</v>
      </c>
      <c r="G199" s="120">
        <v>3500</v>
      </c>
      <c r="H199" s="120">
        <v>3500</v>
      </c>
      <c r="I199" s="120">
        <v>3500</v>
      </c>
      <c r="J199" s="120">
        <v>3500</v>
      </c>
      <c r="K199" s="120">
        <v>3500</v>
      </c>
    </row>
    <row r="200" spans="1:11" ht="15.75">
      <c r="A200" s="109"/>
      <c r="B200" s="110"/>
      <c r="C200" s="108"/>
      <c r="D200" s="108"/>
      <c r="E200" s="108"/>
      <c r="F200" s="108"/>
      <c r="G200" s="108"/>
      <c r="H200" s="108"/>
      <c r="I200" s="108"/>
      <c r="J200" s="108"/>
      <c r="K200" s="108"/>
    </row>
    <row r="201" spans="1:11" ht="15.75">
      <c r="A201" s="109" t="s">
        <v>156</v>
      </c>
      <c r="B201" s="110" t="s">
        <v>157</v>
      </c>
      <c r="C201" s="111">
        <f aca="true" t="shared" si="20" ref="C201:I201">SUM(C202:C203)</f>
        <v>185420</v>
      </c>
      <c r="D201" s="111">
        <f t="shared" si="20"/>
        <v>185420</v>
      </c>
      <c r="E201" s="111">
        <f t="shared" si="20"/>
        <v>185420</v>
      </c>
      <c r="F201" s="111">
        <f t="shared" si="20"/>
        <v>185420</v>
      </c>
      <c r="G201" s="111">
        <f t="shared" si="20"/>
        <v>185420</v>
      </c>
      <c r="H201" s="111">
        <f t="shared" si="20"/>
        <v>185420</v>
      </c>
      <c r="I201" s="111">
        <f t="shared" si="20"/>
        <v>185420</v>
      </c>
      <c r="J201" s="111">
        <f>SUM(J202:J203)</f>
        <v>185420</v>
      </c>
      <c r="K201" s="111">
        <f>SUM(K202:K203)</f>
        <v>185420</v>
      </c>
    </row>
    <row r="202" spans="1:11" ht="12.75">
      <c r="A202" s="112">
        <v>600000</v>
      </c>
      <c r="B202" s="105" t="s">
        <v>158</v>
      </c>
      <c r="C202" s="108">
        <v>420</v>
      </c>
      <c r="D202" s="108">
        <v>420</v>
      </c>
      <c r="E202" s="108">
        <v>420</v>
      </c>
      <c r="F202" s="108">
        <v>420</v>
      </c>
      <c r="G202" s="108">
        <v>420</v>
      </c>
      <c r="H202" s="108">
        <v>420</v>
      </c>
      <c r="I202" s="108">
        <v>420</v>
      </c>
      <c r="J202" s="108">
        <v>420</v>
      </c>
      <c r="K202" s="108">
        <v>420</v>
      </c>
    </row>
    <row r="203" spans="1:11" ht="12.75">
      <c r="A203" s="112">
        <v>641001</v>
      </c>
      <c r="B203" s="105" t="s">
        <v>159</v>
      </c>
      <c r="C203" s="108">
        <v>185000</v>
      </c>
      <c r="D203" s="108">
        <v>185000</v>
      </c>
      <c r="E203" s="108">
        <v>185000</v>
      </c>
      <c r="F203" s="108">
        <v>185000</v>
      </c>
      <c r="G203" s="108">
        <v>185000</v>
      </c>
      <c r="H203" s="108">
        <v>185000</v>
      </c>
      <c r="I203" s="108">
        <v>185000</v>
      </c>
      <c r="J203" s="108">
        <v>185000</v>
      </c>
      <c r="K203" s="108">
        <v>185000</v>
      </c>
    </row>
    <row r="204" spans="1:11" ht="12.75">
      <c r="A204" s="112"/>
      <c r="B204" s="105"/>
      <c r="C204" s="108"/>
      <c r="D204" s="108"/>
      <c r="E204" s="108"/>
      <c r="F204" s="108"/>
      <c r="G204" s="108"/>
      <c r="H204" s="108"/>
      <c r="I204" s="108"/>
      <c r="J204" s="108"/>
      <c r="K204" s="108"/>
    </row>
    <row r="205" spans="1:11" ht="15.75">
      <c r="A205" s="109" t="s">
        <v>160</v>
      </c>
      <c r="B205" s="110" t="s">
        <v>161</v>
      </c>
      <c r="C205" s="111">
        <f aca="true" t="shared" si="21" ref="C205:I205">SUM(C206:C210)</f>
        <v>282660</v>
      </c>
      <c r="D205" s="111">
        <f t="shared" si="21"/>
        <v>282660</v>
      </c>
      <c r="E205" s="111">
        <f t="shared" si="21"/>
        <v>282660</v>
      </c>
      <c r="F205" s="111">
        <f t="shared" si="21"/>
        <v>282660</v>
      </c>
      <c r="G205" s="111">
        <f t="shared" si="21"/>
        <v>282660</v>
      </c>
      <c r="H205" s="111">
        <f t="shared" si="21"/>
        <v>282660</v>
      </c>
      <c r="I205" s="111">
        <f t="shared" si="21"/>
        <v>282660</v>
      </c>
      <c r="J205" s="111">
        <f>SUM(J206:J210)</f>
        <v>282660</v>
      </c>
      <c r="K205" s="111">
        <f>SUM(K206:K210)</f>
        <v>282660</v>
      </c>
    </row>
    <row r="206" spans="1:11" ht="12.75">
      <c r="A206" s="117">
        <v>633006</v>
      </c>
      <c r="B206" s="118" t="s">
        <v>162</v>
      </c>
      <c r="C206" s="108">
        <v>660</v>
      </c>
      <c r="D206" s="108">
        <v>660</v>
      </c>
      <c r="E206" s="108">
        <v>660</v>
      </c>
      <c r="F206" s="108">
        <v>660</v>
      </c>
      <c r="G206" s="108">
        <v>660</v>
      </c>
      <c r="H206" s="108">
        <v>660</v>
      </c>
      <c r="I206" s="108">
        <v>660</v>
      </c>
      <c r="J206" s="108">
        <v>660</v>
      </c>
      <c r="K206" s="108">
        <v>660</v>
      </c>
    </row>
    <row r="207" spans="1:11" ht="12.75">
      <c r="A207" s="117">
        <v>637005</v>
      </c>
      <c r="B207" s="118" t="s">
        <v>163</v>
      </c>
      <c r="C207" s="108">
        <v>2000</v>
      </c>
      <c r="D207" s="108">
        <v>2000</v>
      </c>
      <c r="E207" s="108">
        <v>2000</v>
      </c>
      <c r="F207" s="108">
        <v>2000</v>
      </c>
      <c r="G207" s="108">
        <v>2000</v>
      </c>
      <c r="H207" s="108">
        <v>2000</v>
      </c>
      <c r="I207" s="108">
        <v>2000</v>
      </c>
      <c r="J207" s="108">
        <v>2000</v>
      </c>
      <c r="K207" s="108">
        <v>2000</v>
      </c>
    </row>
    <row r="208" spans="1:11" ht="12.75">
      <c r="A208" s="117"/>
      <c r="B208" s="118" t="s">
        <v>164</v>
      </c>
      <c r="C208" s="108">
        <v>30000</v>
      </c>
      <c r="D208" s="108">
        <v>30000</v>
      </c>
      <c r="E208" s="108">
        <v>30000</v>
      </c>
      <c r="F208" s="108">
        <v>30000</v>
      </c>
      <c r="G208" s="108">
        <v>30000</v>
      </c>
      <c r="H208" s="108">
        <v>30000</v>
      </c>
      <c r="I208" s="108">
        <v>30000</v>
      </c>
      <c r="J208" s="108">
        <v>30000</v>
      </c>
      <c r="K208" s="108">
        <v>30000</v>
      </c>
    </row>
    <row r="209" spans="1:11" ht="12.75">
      <c r="A209" s="112">
        <v>641001</v>
      </c>
      <c r="B209" s="105" t="s">
        <v>165</v>
      </c>
      <c r="C209" s="108">
        <v>50000</v>
      </c>
      <c r="D209" s="108">
        <v>50000</v>
      </c>
      <c r="E209" s="108">
        <v>50000</v>
      </c>
      <c r="F209" s="108">
        <v>50000</v>
      </c>
      <c r="G209" s="108">
        <v>50000</v>
      </c>
      <c r="H209" s="108">
        <v>50000</v>
      </c>
      <c r="I209" s="108">
        <v>50000</v>
      </c>
      <c r="J209" s="108">
        <v>50000</v>
      </c>
      <c r="K209" s="108">
        <v>50000</v>
      </c>
    </row>
    <row r="210" spans="1:11" ht="12.75">
      <c r="A210" s="112">
        <v>641001</v>
      </c>
      <c r="B210" s="105" t="s">
        <v>166</v>
      </c>
      <c r="C210" s="108">
        <v>200000</v>
      </c>
      <c r="D210" s="108">
        <v>200000</v>
      </c>
      <c r="E210" s="108">
        <v>200000</v>
      </c>
      <c r="F210" s="108">
        <v>200000</v>
      </c>
      <c r="G210" s="108">
        <v>200000</v>
      </c>
      <c r="H210" s="108">
        <v>200000</v>
      </c>
      <c r="I210" s="108">
        <v>200000</v>
      </c>
      <c r="J210" s="108">
        <v>200000</v>
      </c>
      <c r="K210" s="108">
        <v>200000</v>
      </c>
    </row>
    <row r="211" spans="1:11" ht="12.75">
      <c r="A211" s="112"/>
      <c r="B211" s="105"/>
      <c r="C211" s="108"/>
      <c r="D211" s="108"/>
      <c r="E211" s="108"/>
      <c r="F211" s="108"/>
      <c r="G211" s="108"/>
      <c r="H211" s="108"/>
      <c r="I211" s="108"/>
      <c r="J211" s="108"/>
      <c r="K211" s="108"/>
    </row>
    <row r="212" spans="1:11" ht="15.75">
      <c r="A212" s="122" t="s">
        <v>167</v>
      </c>
      <c r="B212" s="120" t="s">
        <v>168</v>
      </c>
      <c r="C212" s="111">
        <f aca="true" t="shared" si="22" ref="C212:K212">C213</f>
        <v>900</v>
      </c>
      <c r="D212" s="111">
        <f t="shared" si="22"/>
        <v>900</v>
      </c>
      <c r="E212" s="111">
        <f t="shared" si="22"/>
        <v>900</v>
      </c>
      <c r="F212" s="111">
        <f t="shared" si="22"/>
        <v>900</v>
      </c>
      <c r="G212" s="111">
        <f t="shared" si="22"/>
        <v>900</v>
      </c>
      <c r="H212" s="111">
        <f t="shared" si="22"/>
        <v>900</v>
      </c>
      <c r="I212" s="111">
        <f t="shared" si="22"/>
        <v>900</v>
      </c>
      <c r="J212" s="111">
        <f t="shared" si="22"/>
        <v>900</v>
      </c>
      <c r="K212" s="111">
        <f t="shared" si="22"/>
        <v>900</v>
      </c>
    </row>
    <row r="213" spans="1:11" ht="12.75">
      <c r="A213" s="112">
        <v>600000</v>
      </c>
      <c r="B213" s="105" t="s">
        <v>169</v>
      </c>
      <c r="C213" s="108">
        <v>900</v>
      </c>
      <c r="D213" s="108">
        <v>900</v>
      </c>
      <c r="E213" s="108">
        <v>900</v>
      </c>
      <c r="F213" s="108">
        <v>900</v>
      </c>
      <c r="G213" s="108">
        <v>900</v>
      </c>
      <c r="H213" s="108">
        <v>900</v>
      </c>
      <c r="I213" s="108">
        <v>900</v>
      </c>
      <c r="J213" s="108">
        <v>900</v>
      </c>
      <c r="K213" s="108">
        <v>900</v>
      </c>
    </row>
    <row r="214" spans="1:11" ht="12.75">
      <c r="A214" s="112"/>
      <c r="B214" s="105"/>
      <c r="C214" s="108"/>
      <c r="D214" s="108"/>
      <c r="E214" s="108"/>
      <c r="F214" s="108"/>
      <c r="G214" s="108"/>
      <c r="H214" s="108"/>
      <c r="I214" s="108"/>
      <c r="J214" s="108"/>
      <c r="K214" s="108"/>
    </row>
    <row r="215" spans="1:11" ht="15.75">
      <c r="A215" s="128" t="s">
        <v>170</v>
      </c>
      <c r="B215" s="120" t="s">
        <v>171</v>
      </c>
      <c r="C215" s="111">
        <f aca="true" t="shared" si="23" ref="C215:I215">SUM(C216:C219)</f>
        <v>63256</v>
      </c>
      <c r="D215" s="111">
        <f t="shared" si="23"/>
        <v>63256</v>
      </c>
      <c r="E215" s="111">
        <f t="shared" si="23"/>
        <v>63256</v>
      </c>
      <c r="F215" s="111">
        <f t="shared" si="23"/>
        <v>63256</v>
      </c>
      <c r="G215" s="111">
        <f t="shared" si="23"/>
        <v>63256</v>
      </c>
      <c r="H215" s="111">
        <f t="shared" si="23"/>
        <v>63256</v>
      </c>
      <c r="I215" s="111">
        <f t="shared" si="23"/>
        <v>63256</v>
      </c>
      <c r="J215" s="111">
        <f>SUM(J216:J219)</f>
        <v>63256</v>
      </c>
      <c r="K215" s="111">
        <f>SUM(K216:K219)</f>
        <v>63256</v>
      </c>
    </row>
    <row r="216" spans="1:11" ht="12.75">
      <c r="A216" s="112">
        <v>610000</v>
      </c>
      <c r="B216" s="105" t="s">
        <v>172</v>
      </c>
      <c r="C216" s="114">
        <v>10271</v>
      </c>
      <c r="D216" s="114">
        <v>10271</v>
      </c>
      <c r="E216" s="114">
        <v>10271</v>
      </c>
      <c r="F216" s="114">
        <v>10271</v>
      </c>
      <c r="G216" s="114">
        <v>10271</v>
      </c>
      <c r="H216" s="114">
        <v>10271</v>
      </c>
      <c r="I216" s="114">
        <v>10271</v>
      </c>
      <c r="J216" s="114">
        <v>10271</v>
      </c>
      <c r="K216" s="114">
        <v>10271</v>
      </c>
    </row>
    <row r="217" spans="1:11" ht="12.75">
      <c r="A217" s="112">
        <v>620000</v>
      </c>
      <c r="B217" s="105" t="s">
        <v>173</v>
      </c>
      <c r="C217" s="108">
        <v>3229</v>
      </c>
      <c r="D217" s="108">
        <v>3229</v>
      </c>
      <c r="E217" s="108">
        <v>3229</v>
      </c>
      <c r="F217" s="108">
        <v>3229</v>
      </c>
      <c r="G217" s="108">
        <v>3229</v>
      </c>
      <c r="H217" s="108">
        <v>3229</v>
      </c>
      <c r="I217" s="108">
        <v>3229</v>
      </c>
      <c r="J217" s="108">
        <v>3229</v>
      </c>
      <c r="K217" s="108">
        <v>3229</v>
      </c>
    </row>
    <row r="218" spans="1:11" ht="12.75">
      <c r="A218" s="112">
        <v>630000</v>
      </c>
      <c r="B218" s="105" t="s">
        <v>174</v>
      </c>
      <c r="C218" s="108">
        <v>756</v>
      </c>
      <c r="D218" s="108">
        <v>756</v>
      </c>
      <c r="E218" s="108">
        <v>756</v>
      </c>
      <c r="F218" s="108">
        <v>756</v>
      </c>
      <c r="G218" s="108">
        <v>756</v>
      </c>
      <c r="H218" s="108">
        <v>756</v>
      </c>
      <c r="I218" s="108">
        <v>756</v>
      </c>
      <c r="J218" s="108">
        <v>756</v>
      </c>
      <c r="K218" s="108">
        <v>756</v>
      </c>
    </row>
    <row r="219" spans="1:11" ht="12.75">
      <c r="A219" s="112">
        <v>633000</v>
      </c>
      <c r="B219" s="105" t="s">
        <v>175</v>
      </c>
      <c r="C219" s="108">
        <v>49000</v>
      </c>
      <c r="D219" s="108">
        <v>49000</v>
      </c>
      <c r="E219" s="108">
        <v>49000</v>
      </c>
      <c r="F219" s="108">
        <v>49000</v>
      </c>
      <c r="G219" s="108">
        <v>49000</v>
      </c>
      <c r="H219" s="108">
        <v>49000</v>
      </c>
      <c r="I219" s="108">
        <v>49000</v>
      </c>
      <c r="J219" s="108">
        <v>49000</v>
      </c>
      <c r="K219" s="108">
        <v>49000</v>
      </c>
    </row>
    <row r="220" spans="1:11" ht="12.75">
      <c r="A220" s="113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</row>
    <row r="221" spans="1:12" ht="15.75">
      <c r="A221" s="109" t="s">
        <v>176</v>
      </c>
      <c r="B221" s="110" t="s">
        <v>177</v>
      </c>
      <c r="C221" s="111">
        <f aca="true" t="shared" si="24" ref="C221:I221">SUM(C222:C242)</f>
        <v>69605</v>
      </c>
      <c r="D221" s="111">
        <f t="shared" si="24"/>
        <v>99605</v>
      </c>
      <c r="E221" s="111">
        <f t="shared" si="24"/>
        <v>112505</v>
      </c>
      <c r="F221" s="111">
        <f t="shared" si="24"/>
        <v>117505</v>
      </c>
      <c r="G221" s="111">
        <f t="shared" si="24"/>
        <v>117505</v>
      </c>
      <c r="H221" s="111">
        <f t="shared" si="24"/>
        <v>152505</v>
      </c>
      <c r="I221" s="111">
        <f t="shared" si="24"/>
        <v>206005</v>
      </c>
      <c r="J221" s="111">
        <f>SUM(J222:J242)</f>
        <v>217685</v>
      </c>
      <c r="K221" s="111">
        <f>SUM(K222:K242)</f>
        <v>218085</v>
      </c>
      <c r="L221" s="102" t="s">
        <v>452</v>
      </c>
    </row>
    <row r="222" spans="1:11" ht="12.75">
      <c r="A222" s="117">
        <v>610000</v>
      </c>
      <c r="B222" s="118" t="s">
        <v>178</v>
      </c>
      <c r="C222" s="114">
        <v>3133</v>
      </c>
      <c r="D222" s="114">
        <v>3133</v>
      </c>
      <c r="E222" s="114">
        <v>3133</v>
      </c>
      <c r="F222" s="114">
        <v>3133</v>
      </c>
      <c r="G222" s="114">
        <v>3133</v>
      </c>
      <c r="H222" s="114">
        <v>3133</v>
      </c>
      <c r="I222" s="114">
        <v>3133</v>
      </c>
      <c r="J222" s="114">
        <v>3133</v>
      </c>
      <c r="K222" s="114">
        <v>3133</v>
      </c>
    </row>
    <row r="223" spans="1:11" ht="12.75">
      <c r="A223" s="117">
        <v>620000</v>
      </c>
      <c r="B223" s="118" t="s">
        <v>179</v>
      </c>
      <c r="C223" s="108">
        <v>899</v>
      </c>
      <c r="D223" s="108">
        <v>899</v>
      </c>
      <c r="E223" s="108">
        <v>899</v>
      </c>
      <c r="F223" s="108">
        <v>899</v>
      </c>
      <c r="G223" s="108">
        <v>899</v>
      </c>
      <c r="H223" s="108">
        <v>899</v>
      </c>
      <c r="I223" s="108">
        <v>899</v>
      </c>
      <c r="J223" s="108">
        <v>899</v>
      </c>
      <c r="K223" s="108">
        <v>899</v>
      </c>
    </row>
    <row r="224" spans="1:11" ht="12.75">
      <c r="A224" s="117">
        <v>630000</v>
      </c>
      <c r="B224" s="118" t="s">
        <v>180</v>
      </c>
      <c r="C224" s="108">
        <v>1573</v>
      </c>
      <c r="D224" s="108">
        <v>1573</v>
      </c>
      <c r="E224" s="108">
        <v>1573</v>
      </c>
      <c r="F224" s="108">
        <v>1573</v>
      </c>
      <c r="G224" s="108">
        <v>1573</v>
      </c>
      <c r="H224" s="108">
        <v>1573</v>
      </c>
      <c r="I224" s="108">
        <v>1573</v>
      </c>
      <c r="J224" s="108">
        <v>1573</v>
      </c>
      <c r="K224" s="108">
        <v>1573</v>
      </c>
    </row>
    <row r="225" spans="1:11" ht="12.75">
      <c r="A225" s="117">
        <v>637005</v>
      </c>
      <c r="B225" s="118" t="s">
        <v>375</v>
      </c>
      <c r="C225" s="108">
        <v>0</v>
      </c>
      <c r="D225" s="108">
        <v>15000</v>
      </c>
      <c r="E225" s="108">
        <v>15000</v>
      </c>
      <c r="F225" s="108">
        <v>15000</v>
      </c>
      <c r="G225" s="108">
        <v>15000</v>
      </c>
      <c r="H225" s="108">
        <v>15000</v>
      </c>
      <c r="I225" s="108">
        <v>15000</v>
      </c>
      <c r="J225" s="108">
        <v>15000</v>
      </c>
      <c r="K225" s="108">
        <v>15000</v>
      </c>
    </row>
    <row r="226" spans="1:11" ht="12.75">
      <c r="A226" s="117">
        <v>637005</v>
      </c>
      <c r="B226" s="118" t="s">
        <v>376</v>
      </c>
      <c r="C226" s="108">
        <v>0</v>
      </c>
      <c r="D226" s="108">
        <v>15000</v>
      </c>
      <c r="E226" s="108">
        <v>15000</v>
      </c>
      <c r="F226" s="108">
        <v>15000</v>
      </c>
      <c r="G226" s="108">
        <v>15000</v>
      </c>
      <c r="H226" s="108">
        <v>15000</v>
      </c>
      <c r="I226" s="108">
        <v>15000</v>
      </c>
      <c r="J226" s="108">
        <v>15000</v>
      </c>
      <c r="K226" s="108">
        <v>15000</v>
      </c>
    </row>
    <row r="227" spans="1:11" ht="12.75">
      <c r="A227" s="117">
        <v>637005</v>
      </c>
      <c r="B227" s="118" t="s">
        <v>181</v>
      </c>
      <c r="C227" s="108">
        <v>4000</v>
      </c>
      <c r="D227" s="108">
        <v>4000</v>
      </c>
      <c r="E227" s="108">
        <v>4000</v>
      </c>
      <c r="F227" s="108">
        <v>4000</v>
      </c>
      <c r="G227" s="108">
        <v>4000</v>
      </c>
      <c r="H227" s="108">
        <v>4000</v>
      </c>
      <c r="I227" s="108">
        <v>4000</v>
      </c>
      <c r="J227" s="108">
        <v>4000</v>
      </c>
      <c r="K227" s="108">
        <v>4000</v>
      </c>
    </row>
    <row r="228" spans="1:11" ht="12.75">
      <c r="A228" s="117">
        <v>637005</v>
      </c>
      <c r="B228" s="118" t="s">
        <v>432</v>
      </c>
      <c r="C228" s="108">
        <v>0</v>
      </c>
      <c r="D228" s="108">
        <v>0</v>
      </c>
      <c r="E228" s="108">
        <v>0</v>
      </c>
      <c r="F228" s="108">
        <v>0</v>
      </c>
      <c r="G228" s="108">
        <v>0</v>
      </c>
      <c r="H228" s="108">
        <v>0</v>
      </c>
      <c r="I228" s="108">
        <v>0</v>
      </c>
      <c r="J228" s="108">
        <v>11600</v>
      </c>
      <c r="K228" s="108">
        <v>11600</v>
      </c>
    </row>
    <row r="229" spans="1:11" ht="12.75">
      <c r="A229" s="117">
        <v>641001</v>
      </c>
      <c r="B229" s="118" t="s">
        <v>433</v>
      </c>
      <c r="C229" s="108">
        <v>0</v>
      </c>
      <c r="D229" s="108">
        <v>0</v>
      </c>
      <c r="E229" s="108">
        <v>0</v>
      </c>
      <c r="F229" s="108">
        <v>0</v>
      </c>
      <c r="G229" s="108">
        <v>0</v>
      </c>
      <c r="H229" s="108">
        <v>0</v>
      </c>
      <c r="I229" s="108">
        <v>0</v>
      </c>
      <c r="J229" s="108">
        <v>80</v>
      </c>
      <c r="K229" s="108">
        <v>80</v>
      </c>
    </row>
    <row r="230" spans="1:11" ht="12.75">
      <c r="A230" s="117">
        <v>641001</v>
      </c>
      <c r="B230" s="118" t="s">
        <v>422</v>
      </c>
      <c r="C230" s="108">
        <v>0</v>
      </c>
      <c r="D230" s="108">
        <v>0</v>
      </c>
      <c r="E230" s="108">
        <v>0</v>
      </c>
      <c r="F230" s="108">
        <v>0</v>
      </c>
      <c r="G230" s="108">
        <v>0</v>
      </c>
      <c r="H230" s="108">
        <v>0</v>
      </c>
      <c r="I230" s="108">
        <v>3500</v>
      </c>
      <c r="J230" s="108">
        <v>3500</v>
      </c>
      <c r="K230" s="108">
        <v>3500</v>
      </c>
    </row>
    <row r="231" spans="1:12" ht="12.75">
      <c r="A231" s="117">
        <v>641001</v>
      </c>
      <c r="B231" s="118" t="s">
        <v>423</v>
      </c>
      <c r="C231" s="108">
        <v>0</v>
      </c>
      <c r="D231" s="108">
        <v>0</v>
      </c>
      <c r="E231" s="108">
        <v>0</v>
      </c>
      <c r="F231" s="108">
        <v>0</v>
      </c>
      <c r="G231" s="108">
        <v>0</v>
      </c>
      <c r="H231" s="108">
        <v>0</v>
      </c>
      <c r="I231" s="108">
        <v>15000</v>
      </c>
      <c r="J231" s="108">
        <v>15000</v>
      </c>
      <c r="K231" s="108">
        <v>15400</v>
      </c>
      <c r="L231" s="108">
        <v>400</v>
      </c>
    </row>
    <row r="232" spans="1:11" ht="12.75">
      <c r="A232" s="117">
        <v>641001</v>
      </c>
      <c r="B232" s="118" t="s">
        <v>420</v>
      </c>
      <c r="C232" s="108">
        <v>0</v>
      </c>
      <c r="D232" s="108">
        <v>0</v>
      </c>
      <c r="E232" s="108">
        <v>0</v>
      </c>
      <c r="F232" s="108">
        <v>0</v>
      </c>
      <c r="G232" s="108">
        <v>0</v>
      </c>
      <c r="H232" s="108">
        <v>0</v>
      </c>
      <c r="I232" s="108">
        <v>35000</v>
      </c>
      <c r="J232" s="108">
        <v>35000</v>
      </c>
      <c r="K232" s="108">
        <v>35000</v>
      </c>
    </row>
    <row r="233" spans="1:11" ht="12.75">
      <c r="A233" s="117">
        <v>641001</v>
      </c>
      <c r="B233" s="118" t="s">
        <v>420</v>
      </c>
      <c r="C233" s="108">
        <v>0</v>
      </c>
      <c r="D233" s="108">
        <v>0</v>
      </c>
      <c r="E233" s="108">
        <v>0</v>
      </c>
      <c r="F233" s="108">
        <v>0</v>
      </c>
      <c r="G233" s="108">
        <v>0</v>
      </c>
      <c r="H233" s="108">
        <v>35000</v>
      </c>
      <c r="I233" s="108">
        <v>35000</v>
      </c>
      <c r="J233" s="108">
        <v>35000</v>
      </c>
      <c r="K233" s="108">
        <v>35000</v>
      </c>
    </row>
    <row r="234" spans="1:11" ht="12.75">
      <c r="A234" s="117">
        <v>641001</v>
      </c>
      <c r="B234" s="118" t="s">
        <v>403</v>
      </c>
      <c r="C234" s="108">
        <v>0</v>
      </c>
      <c r="D234" s="108">
        <v>0</v>
      </c>
      <c r="E234" s="108">
        <v>0</v>
      </c>
      <c r="F234" s="108">
        <v>3000</v>
      </c>
      <c r="G234" s="108">
        <v>3000</v>
      </c>
      <c r="H234" s="108">
        <v>3000</v>
      </c>
      <c r="I234" s="108">
        <v>3000</v>
      </c>
      <c r="J234" s="108">
        <v>3000</v>
      </c>
      <c r="K234" s="108">
        <v>3000</v>
      </c>
    </row>
    <row r="235" spans="1:11" ht="12.75">
      <c r="A235" s="117">
        <v>641001</v>
      </c>
      <c r="B235" s="118" t="s">
        <v>404</v>
      </c>
      <c r="C235" s="108">
        <v>0</v>
      </c>
      <c r="D235" s="108">
        <v>0</v>
      </c>
      <c r="E235" s="108">
        <v>0</v>
      </c>
      <c r="F235" s="108">
        <v>2000</v>
      </c>
      <c r="G235" s="108">
        <v>2000</v>
      </c>
      <c r="H235" s="108">
        <v>2000</v>
      </c>
      <c r="I235" s="108">
        <v>2000</v>
      </c>
      <c r="J235" s="108">
        <v>2000</v>
      </c>
      <c r="K235" s="108">
        <v>2000</v>
      </c>
    </row>
    <row r="236" spans="1:11" ht="12.75">
      <c r="A236" s="117">
        <v>641001</v>
      </c>
      <c r="B236" s="118" t="s">
        <v>390</v>
      </c>
      <c r="C236" s="108">
        <v>0</v>
      </c>
      <c r="D236" s="108">
        <v>0</v>
      </c>
      <c r="E236" s="108">
        <v>2500</v>
      </c>
      <c r="F236" s="108">
        <v>2500</v>
      </c>
      <c r="G236" s="108">
        <v>2500</v>
      </c>
      <c r="H236" s="108">
        <v>2500</v>
      </c>
      <c r="I236" s="108">
        <v>2500</v>
      </c>
      <c r="J236" s="108">
        <v>2500</v>
      </c>
      <c r="K236" s="108">
        <v>2500</v>
      </c>
    </row>
    <row r="237" spans="1:11" ht="12.75">
      <c r="A237" s="117">
        <v>641001</v>
      </c>
      <c r="B237" s="118" t="s">
        <v>391</v>
      </c>
      <c r="C237" s="108">
        <v>0</v>
      </c>
      <c r="D237" s="108">
        <v>0</v>
      </c>
      <c r="E237" s="108">
        <v>2500</v>
      </c>
      <c r="F237" s="108">
        <v>2500</v>
      </c>
      <c r="G237" s="108">
        <v>2500</v>
      </c>
      <c r="H237" s="108">
        <v>2500</v>
      </c>
      <c r="I237" s="108">
        <v>2500</v>
      </c>
      <c r="J237" s="108">
        <v>2500</v>
      </c>
      <c r="K237" s="108">
        <v>2500</v>
      </c>
    </row>
    <row r="238" spans="1:11" ht="12.75">
      <c r="A238" s="117">
        <v>641001</v>
      </c>
      <c r="B238" s="118" t="s">
        <v>392</v>
      </c>
      <c r="C238" s="108">
        <v>0</v>
      </c>
      <c r="D238" s="108">
        <v>0</v>
      </c>
      <c r="E238" s="108">
        <v>2000</v>
      </c>
      <c r="F238" s="108">
        <v>2000</v>
      </c>
      <c r="G238" s="108">
        <v>2000</v>
      </c>
      <c r="H238" s="108">
        <v>2000</v>
      </c>
      <c r="I238" s="108">
        <v>2000</v>
      </c>
      <c r="J238" s="108">
        <v>2000</v>
      </c>
      <c r="K238" s="108">
        <v>2000</v>
      </c>
    </row>
    <row r="239" spans="1:11" ht="12.75">
      <c r="A239" s="117">
        <v>641001</v>
      </c>
      <c r="B239" s="118" t="s">
        <v>393</v>
      </c>
      <c r="C239" s="108">
        <v>0</v>
      </c>
      <c r="D239" s="108">
        <v>0</v>
      </c>
      <c r="E239" s="108">
        <v>3500</v>
      </c>
      <c r="F239" s="108">
        <v>3500</v>
      </c>
      <c r="G239" s="108">
        <v>3500</v>
      </c>
      <c r="H239" s="108">
        <v>3500</v>
      </c>
      <c r="I239" s="108">
        <v>3500</v>
      </c>
      <c r="J239" s="108">
        <v>3500</v>
      </c>
      <c r="K239" s="108">
        <v>3500</v>
      </c>
    </row>
    <row r="240" spans="1:11" ht="12.75">
      <c r="A240" s="117">
        <v>641001</v>
      </c>
      <c r="B240" s="118" t="s">
        <v>394</v>
      </c>
      <c r="C240" s="108">
        <v>0</v>
      </c>
      <c r="D240" s="108">
        <v>0</v>
      </c>
      <c r="E240" s="108">
        <v>1900</v>
      </c>
      <c r="F240" s="108">
        <v>1900</v>
      </c>
      <c r="G240" s="108">
        <v>1900</v>
      </c>
      <c r="H240" s="108">
        <v>1900</v>
      </c>
      <c r="I240" s="108">
        <v>1900</v>
      </c>
      <c r="J240" s="108">
        <v>1900</v>
      </c>
      <c r="K240" s="108">
        <v>1900</v>
      </c>
    </row>
    <row r="241" spans="1:11" ht="12.75">
      <c r="A241" s="117">
        <v>641001</v>
      </c>
      <c r="B241" s="118" t="s">
        <v>395</v>
      </c>
      <c r="C241" s="108">
        <v>0</v>
      </c>
      <c r="D241" s="108">
        <v>0</v>
      </c>
      <c r="E241" s="108">
        <v>500</v>
      </c>
      <c r="F241" s="108">
        <v>500</v>
      </c>
      <c r="G241" s="108">
        <v>500</v>
      </c>
      <c r="H241" s="108">
        <v>500</v>
      </c>
      <c r="I241" s="108">
        <v>500</v>
      </c>
      <c r="J241" s="108">
        <v>500</v>
      </c>
      <c r="K241" s="108">
        <v>500</v>
      </c>
    </row>
    <row r="242" spans="1:11" ht="12.75">
      <c r="A242" s="117">
        <v>641001</v>
      </c>
      <c r="B242" s="118" t="s">
        <v>182</v>
      </c>
      <c r="C242" s="108">
        <v>60000</v>
      </c>
      <c r="D242" s="108">
        <v>60000</v>
      </c>
      <c r="E242" s="108">
        <v>60000</v>
      </c>
      <c r="F242" s="108">
        <v>60000</v>
      </c>
      <c r="G242" s="108">
        <v>60000</v>
      </c>
      <c r="H242" s="108">
        <v>60000</v>
      </c>
      <c r="I242" s="108">
        <v>60000</v>
      </c>
      <c r="J242" s="108">
        <v>60000</v>
      </c>
      <c r="K242" s="108">
        <v>60000</v>
      </c>
    </row>
    <row r="243" spans="1:11" ht="12.75">
      <c r="A243" s="112"/>
      <c r="B243" s="105"/>
      <c r="C243" s="108"/>
      <c r="D243" s="108"/>
      <c r="E243" s="108"/>
      <c r="F243" s="108"/>
      <c r="G243" s="108"/>
      <c r="H243" s="108"/>
      <c r="I243" s="108"/>
      <c r="J243" s="108"/>
      <c r="K243" s="108"/>
    </row>
    <row r="244" spans="1:11" ht="15.75">
      <c r="A244" s="109" t="s">
        <v>183</v>
      </c>
      <c r="B244" s="110" t="s">
        <v>184</v>
      </c>
      <c r="C244" s="111">
        <f aca="true" t="shared" si="25" ref="C244:I244">SUM(C245:C248)</f>
        <v>100200</v>
      </c>
      <c r="D244" s="111">
        <f t="shared" si="25"/>
        <v>100200</v>
      </c>
      <c r="E244" s="111">
        <f t="shared" si="25"/>
        <v>100200</v>
      </c>
      <c r="F244" s="111">
        <f t="shared" si="25"/>
        <v>100200</v>
      </c>
      <c r="G244" s="111">
        <f t="shared" si="25"/>
        <v>100200</v>
      </c>
      <c r="H244" s="111">
        <f t="shared" si="25"/>
        <v>100200</v>
      </c>
      <c r="I244" s="111">
        <f t="shared" si="25"/>
        <v>100200</v>
      </c>
      <c r="J244" s="111">
        <f>SUM(J245:J248)</f>
        <v>100200</v>
      </c>
      <c r="K244" s="111">
        <f>SUM(K245:K248)</f>
        <v>100200</v>
      </c>
    </row>
    <row r="245" spans="1:11" ht="12.75">
      <c r="A245" s="112">
        <v>632001</v>
      </c>
      <c r="B245" s="105" t="s">
        <v>185</v>
      </c>
      <c r="C245" s="108">
        <v>79000</v>
      </c>
      <c r="D245" s="108">
        <v>79000</v>
      </c>
      <c r="E245" s="108">
        <v>79000</v>
      </c>
      <c r="F245" s="108">
        <v>79000</v>
      </c>
      <c r="G245" s="108">
        <v>79000</v>
      </c>
      <c r="H245" s="108">
        <v>79000</v>
      </c>
      <c r="I245" s="108">
        <v>79000</v>
      </c>
      <c r="J245" s="108">
        <v>79000</v>
      </c>
      <c r="K245" s="108">
        <v>79000</v>
      </c>
    </row>
    <row r="246" spans="1:11" ht="12.75">
      <c r="A246" s="112">
        <v>632002</v>
      </c>
      <c r="B246" s="105" t="s">
        <v>186</v>
      </c>
      <c r="C246" s="108">
        <v>200</v>
      </c>
      <c r="D246" s="108">
        <v>200</v>
      </c>
      <c r="E246" s="108">
        <v>200</v>
      </c>
      <c r="F246" s="108">
        <v>200</v>
      </c>
      <c r="G246" s="108">
        <v>200</v>
      </c>
      <c r="H246" s="108">
        <v>200</v>
      </c>
      <c r="I246" s="108">
        <v>200</v>
      </c>
      <c r="J246" s="108">
        <v>200</v>
      </c>
      <c r="K246" s="108">
        <v>200</v>
      </c>
    </row>
    <row r="247" spans="1:11" ht="12.75">
      <c r="A247" s="112">
        <v>637005</v>
      </c>
      <c r="B247" s="105" t="s">
        <v>187</v>
      </c>
      <c r="C247" s="108">
        <v>1000</v>
      </c>
      <c r="D247" s="108">
        <v>1000</v>
      </c>
      <c r="E247" s="108">
        <v>1000</v>
      </c>
      <c r="F247" s="108">
        <v>1000</v>
      </c>
      <c r="G247" s="108">
        <v>1000</v>
      </c>
      <c r="H247" s="108">
        <v>1000</v>
      </c>
      <c r="I247" s="108">
        <v>1000</v>
      </c>
      <c r="J247" s="108">
        <v>1000</v>
      </c>
      <c r="K247" s="108">
        <v>1000</v>
      </c>
    </row>
    <row r="248" spans="1:11" ht="12.75">
      <c r="A248" s="112">
        <v>641001</v>
      </c>
      <c r="B248" s="105" t="s">
        <v>188</v>
      </c>
      <c r="C248" s="108">
        <v>20000</v>
      </c>
      <c r="D248" s="108">
        <v>20000</v>
      </c>
      <c r="E248" s="108">
        <v>20000</v>
      </c>
      <c r="F248" s="108">
        <v>20000</v>
      </c>
      <c r="G248" s="108">
        <v>20000</v>
      </c>
      <c r="H248" s="108">
        <v>20000</v>
      </c>
      <c r="I248" s="108">
        <v>20000</v>
      </c>
      <c r="J248" s="108">
        <v>20000</v>
      </c>
      <c r="K248" s="108">
        <v>20000</v>
      </c>
    </row>
    <row r="249" spans="1:11" ht="12.75">
      <c r="A249" s="112"/>
      <c r="B249" s="105"/>
      <c r="C249" s="108"/>
      <c r="D249" s="108"/>
      <c r="E249" s="108"/>
      <c r="F249" s="108"/>
      <c r="G249" s="108"/>
      <c r="H249" s="108"/>
      <c r="I249" s="108"/>
      <c r="J249" s="108"/>
      <c r="K249" s="108"/>
    </row>
    <row r="250" spans="1:11" ht="15.75">
      <c r="A250" s="109" t="s">
        <v>189</v>
      </c>
      <c r="B250" s="110" t="s">
        <v>190</v>
      </c>
      <c r="C250" s="111">
        <f aca="true" t="shared" si="26" ref="C250:I250">SUM(C251:C252)</f>
        <v>380</v>
      </c>
      <c r="D250" s="111">
        <f t="shared" si="26"/>
        <v>380</v>
      </c>
      <c r="E250" s="111">
        <f t="shared" si="26"/>
        <v>380</v>
      </c>
      <c r="F250" s="111">
        <f t="shared" si="26"/>
        <v>380</v>
      </c>
      <c r="G250" s="111">
        <f t="shared" si="26"/>
        <v>380</v>
      </c>
      <c r="H250" s="111">
        <f t="shared" si="26"/>
        <v>380</v>
      </c>
      <c r="I250" s="111">
        <f t="shared" si="26"/>
        <v>380</v>
      </c>
      <c r="J250" s="111">
        <f>SUM(J251:J252)</f>
        <v>380</v>
      </c>
      <c r="K250" s="111">
        <f>SUM(K251:K252)</f>
        <v>380</v>
      </c>
    </row>
    <row r="251" spans="1:11" ht="12.75">
      <c r="A251" s="112">
        <v>632001</v>
      </c>
      <c r="B251" s="105" t="s">
        <v>191</v>
      </c>
      <c r="C251" s="108">
        <v>100</v>
      </c>
      <c r="D251" s="108">
        <v>100</v>
      </c>
      <c r="E251" s="108">
        <v>100</v>
      </c>
      <c r="F251" s="108">
        <v>100</v>
      </c>
      <c r="G251" s="108">
        <v>100</v>
      </c>
      <c r="H251" s="108">
        <v>100</v>
      </c>
      <c r="I251" s="108">
        <v>100</v>
      </c>
      <c r="J251" s="108">
        <v>100</v>
      </c>
      <c r="K251" s="108">
        <v>100</v>
      </c>
    </row>
    <row r="252" spans="1:11" ht="12.75">
      <c r="A252" s="112">
        <v>632002</v>
      </c>
      <c r="B252" s="105" t="s">
        <v>192</v>
      </c>
      <c r="C252" s="108">
        <v>280</v>
      </c>
      <c r="D252" s="108">
        <v>280</v>
      </c>
      <c r="E252" s="108">
        <v>280</v>
      </c>
      <c r="F252" s="108">
        <v>280</v>
      </c>
      <c r="G252" s="108">
        <v>280</v>
      </c>
      <c r="H252" s="108">
        <v>280</v>
      </c>
      <c r="I252" s="108">
        <v>280</v>
      </c>
      <c r="J252" s="108">
        <v>280</v>
      </c>
      <c r="K252" s="108">
        <v>280</v>
      </c>
    </row>
    <row r="253" spans="1:11" ht="12.75">
      <c r="A253" s="112"/>
      <c r="B253" s="105"/>
      <c r="C253" s="108"/>
      <c r="D253" s="108"/>
      <c r="E253" s="108"/>
      <c r="F253" s="108"/>
      <c r="G253" s="108"/>
      <c r="H253" s="108"/>
      <c r="I253" s="108"/>
      <c r="J253" s="108"/>
      <c r="K253" s="108"/>
    </row>
    <row r="254" spans="1:11" ht="15.75">
      <c r="A254" s="109" t="s">
        <v>193</v>
      </c>
      <c r="B254" s="110" t="s">
        <v>194</v>
      </c>
      <c r="C254" s="111">
        <f aca="true" t="shared" si="27" ref="C254:I254">SUM(C255:C258)</f>
        <v>54000</v>
      </c>
      <c r="D254" s="111">
        <f t="shared" si="27"/>
        <v>54000</v>
      </c>
      <c r="E254" s="111">
        <f t="shared" si="27"/>
        <v>54000</v>
      </c>
      <c r="F254" s="111">
        <f t="shared" si="27"/>
        <v>54000</v>
      </c>
      <c r="G254" s="111">
        <f t="shared" si="27"/>
        <v>54000</v>
      </c>
      <c r="H254" s="111">
        <f t="shared" si="27"/>
        <v>54000</v>
      </c>
      <c r="I254" s="111">
        <f t="shared" si="27"/>
        <v>54000</v>
      </c>
      <c r="J254" s="111">
        <f>SUM(J255:J258)</f>
        <v>54000</v>
      </c>
      <c r="K254" s="111">
        <f>SUM(K255:K258)</f>
        <v>54000</v>
      </c>
    </row>
    <row r="255" spans="1:11" ht="12.75">
      <c r="A255" s="112">
        <v>642001</v>
      </c>
      <c r="B255" s="105" t="s">
        <v>195</v>
      </c>
      <c r="C255" s="108">
        <v>51000</v>
      </c>
      <c r="D255" s="108">
        <v>51000</v>
      </c>
      <c r="E255" s="108">
        <v>51000</v>
      </c>
      <c r="F255" s="108">
        <v>51000</v>
      </c>
      <c r="G255" s="108">
        <v>51000</v>
      </c>
      <c r="H255" s="108">
        <v>51000</v>
      </c>
      <c r="I255" s="108">
        <v>51000</v>
      </c>
      <c r="J255" s="108">
        <v>51000</v>
      </c>
      <c r="K255" s="108">
        <v>51000</v>
      </c>
    </row>
    <row r="256" spans="1:12" ht="12.75">
      <c r="A256" s="112">
        <v>636001</v>
      </c>
      <c r="B256" s="105" t="s">
        <v>196</v>
      </c>
      <c r="C256" s="108"/>
      <c r="D256" s="108"/>
      <c r="E256" s="108"/>
      <c r="F256" s="108"/>
      <c r="G256" s="108"/>
      <c r="H256" s="108"/>
      <c r="I256" s="108"/>
      <c r="J256" s="108"/>
      <c r="K256" s="108">
        <v>2000</v>
      </c>
      <c r="L256">
        <v>2000</v>
      </c>
    </row>
    <row r="257" spans="1:12" ht="12.75">
      <c r="A257" s="112">
        <v>644002</v>
      </c>
      <c r="B257" s="105" t="s">
        <v>196</v>
      </c>
      <c r="C257" s="108">
        <v>2000</v>
      </c>
      <c r="D257" s="108">
        <v>2000</v>
      </c>
      <c r="E257" s="108">
        <v>2000</v>
      </c>
      <c r="F257" s="108">
        <v>2000</v>
      </c>
      <c r="G257" s="108">
        <v>2000</v>
      </c>
      <c r="H257" s="108">
        <v>2000</v>
      </c>
      <c r="I257" s="108">
        <v>2000</v>
      </c>
      <c r="J257" s="108">
        <v>2000</v>
      </c>
      <c r="K257" s="108">
        <v>0</v>
      </c>
      <c r="L257" s="108">
        <v>-2000</v>
      </c>
    </row>
    <row r="258" spans="1:11" ht="12.75">
      <c r="A258" s="112">
        <v>637002</v>
      </c>
      <c r="B258" s="105" t="s">
        <v>197</v>
      </c>
      <c r="C258" s="108">
        <v>1000</v>
      </c>
      <c r="D258" s="108">
        <v>1000</v>
      </c>
      <c r="E258" s="108">
        <v>1000</v>
      </c>
      <c r="F258" s="108">
        <v>1000</v>
      </c>
      <c r="G258" s="108">
        <v>1000</v>
      </c>
      <c r="H258" s="108">
        <v>1000</v>
      </c>
      <c r="I258" s="108">
        <v>1000</v>
      </c>
      <c r="J258" s="108">
        <v>1000</v>
      </c>
      <c r="K258" s="108">
        <v>1000</v>
      </c>
    </row>
    <row r="259" spans="1:11" ht="14.25">
      <c r="A259" s="129"/>
      <c r="B259" s="130"/>
      <c r="C259" s="108"/>
      <c r="D259" s="108"/>
      <c r="E259" s="108"/>
      <c r="F259" s="108"/>
      <c r="G259" s="108"/>
      <c r="H259" s="108"/>
      <c r="I259" s="108"/>
      <c r="J259" s="108"/>
      <c r="K259" s="108"/>
    </row>
    <row r="260" spans="1:11" ht="15.75">
      <c r="A260" s="109" t="s">
        <v>198</v>
      </c>
      <c r="B260" s="110" t="s">
        <v>199</v>
      </c>
      <c r="C260" s="111">
        <f aca="true" t="shared" si="28" ref="C260:I260">SUM(C261:C263)</f>
        <v>134000</v>
      </c>
      <c r="D260" s="111">
        <f t="shared" si="28"/>
        <v>134000</v>
      </c>
      <c r="E260" s="111">
        <f t="shared" si="28"/>
        <v>134000</v>
      </c>
      <c r="F260" s="111">
        <f t="shared" si="28"/>
        <v>134000</v>
      </c>
      <c r="G260" s="111">
        <f t="shared" si="28"/>
        <v>134000</v>
      </c>
      <c r="H260" s="111">
        <f t="shared" si="28"/>
        <v>134000</v>
      </c>
      <c r="I260" s="111">
        <f t="shared" si="28"/>
        <v>134000</v>
      </c>
      <c r="J260" s="111">
        <f>SUM(J261:J263)</f>
        <v>134000</v>
      </c>
      <c r="K260" s="111">
        <f>SUM(K261:K263)</f>
        <v>143500</v>
      </c>
    </row>
    <row r="261" spans="1:12" ht="12.75">
      <c r="A261" s="112">
        <v>641001</v>
      </c>
      <c r="B261" s="105" t="s">
        <v>200</v>
      </c>
      <c r="C261" s="108">
        <v>29000</v>
      </c>
      <c r="D261" s="108">
        <v>29000</v>
      </c>
      <c r="E261" s="108">
        <v>29000</v>
      </c>
      <c r="F261" s="108">
        <v>29000</v>
      </c>
      <c r="G261" s="108">
        <v>29000</v>
      </c>
      <c r="H261" s="108">
        <v>29000</v>
      </c>
      <c r="I261" s="108">
        <v>29000</v>
      </c>
      <c r="J261" s="108">
        <v>29000</v>
      </c>
      <c r="K261" s="108">
        <v>38500</v>
      </c>
      <c r="L261" s="108">
        <v>9500</v>
      </c>
    </row>
    <row r="262" spans="1:11" ht="12.75">
      <c r="A262" s="112">
        <v>641001</v>
      </c>
      <c r="B262" s="105" t="s">
        <v>201</v>
      </c>
      <c r="C262" s="114">
        <v>103000</v>
      </c>
      <c r="D262" s="114">
        <v>103000</v>
      </c>
      <c r="E262" s="114">
        <v>103000</v>
      </c>
      <c r="F262" s="114">
        <v>103000</v>
      </c>
      <c r="G262" s="114">
        <v>103000</v>
      </c>
      <c r="H262" s="114">
        <v>103000</v>
      </c>
      <c r="I262" s="114">
        <v>103000</v>
      </c>
      <c r="J262" s="114">
        <v>103000</v>
      </c>
      <c r="K262" s="114">
        <v>103000</v>
      </c>
    </row>
    <row r="263" spans="1:11" ht="12.75">
      <c r="A263" s="112">
        <v>635006</v>
      </c>
      <c r="B263" s="105" t="s">
        <v>202</v>
      </c>
      <c r="C263" s="114">
        <v>2000</v>
      </c>
      <c r="D263" s="114">
        <v>2000</v>
      </c>
      <c r="E263" s="114">
        <v>2000</v>
      </c>
      <c r="F263" s="114">
        <v>2000</v>
      </c>
      <c r="G263" s="114">
        <v>2000</v>
      </c>
      <c r="H263" s="114">
        <v>2000</v>
      </c>
      <c r="I263" s="114">
        <v>2000</v>
      </c>
      <c r="J263" s="114">
        <v>2000</v>
      </c>
      <c r="K263" s="114">
        <v>2000</v>
      </c>
    </row>
    <row r="264" spans="1:11" ht="12.75">
      <c r="A264" s="112"/>
      <c r="B264" s="105"/>
      <c r="C264" s="108"/>
      <c r="D264" s="108"/>
      <c r="E264" s="108"/>
      <c r="F264" s="108"/>
      <c r="G264" s="108"/>
      <c r="H264" s="108"/>
      <c r="I264" s="108"/>
      <c r="J264" s="108"/>
      <c r="K264" s="108"/>
    </row>
    <row r="265" spans="1:11" ht="15.75">
      <c r="A265" s="109" t="s">
        <v>203</v>
      </c>
      <c r="B265" s="110" t="s">
        <v>204</v>
      </c>
      <c r="C265" s="111">
        <f aca="true" t="shared" si="29" ref="C265:K265">C266</f>
        <v>5000</v>
      </c>
      <c r="D265" s="111">
        <f t="shared" si="29"/>
        <v>5000</v>
      </c>
      <c r="E265" s="111">
        <f t="shared" si="29"/>
        <v>5000</v>
      </c>
      <c r="F265" s="111">
        <f t="shared" si="29"/>
        <v>5000</v>
      </c>
      <c r="G265" s="111">
        <f t="shared" si="29"/>
        <v>5000</v>
      </c>
      <c r="H265" s="111">
        <f t="shared" si="29"/>
        <v>5000</v>
      </c>
      <c r="I265" s="111">
        <f t="shared" si="29"/>
        <v>5000</v>
      </c>
      <c r="J265" s="111">
        <f t="shared" si="29"/>
        <v>5000</v>
      </c>
      <c r="K265" s="111">
        <f t="shared" si="29"/>
        <v>5000</v>
      </c>
    </row>
    <row r="266" spans="1:11" ht="12.75">
      <c r="A266" s="112">
        <v>641001</v>
      </c>
      <c r="B266" s="105" t="s">
        <v>205</v>
      </c>
      <c r="C266" s="108">
        <v>5000</v>
      </c>
      <c r="D266" s="108">
        <v>5000</v>
      </c>
      <c r="E266" s="108">
        <v>5000</v>
      </c>
      <c r="F266" s="108">
        <v>5000</v>
      </c>
      <c r="G266" s="108">
        <v>5000</v>
      </c>
      <c r="H266" s="108">
        <v>5000</v>
      </c>
      <c r="I266" s="108">
        <v>5000</v>
      </c>
      <c r="J266" s="108">
        <v>5000</v>
      </c>
      <c r="K266" s="108">
        <v>5000</v>
      </c>
    </row>
    <row r="267" spans="1:11" ht="12.75">
      <c r="A267" s="112"/>
      <c r="B267" s="105"/>
      <c r="C267" s="108"/>
      <c r="D267" s="108"/>
      <c r="E267" s="108"/>
      <c r="F267" s="108"/>
      <c r="G267" s="108"/>
      <c r="H267" s="108"/>
      <c r="I267" s="108"/>
      <c r="J267" s="108"/>
      <c r="K267" s="108"/>
    </row>
    <row r="268" spans="1:11" ht="15.75">
      <c r="A268" s="109" t="s">
        <v>206</v>
      </c>
      <c r="B268" s="110" t="s">
        <v>207</v>
      </c>
      <c r="C268" s="111">
        <f aca="true" t="shared" si="30" ref="C268:I268">SUM(C269:C276)</f>
        <v>18204</v>
      </c>
      <c r="D268" s="111">
        <f t="shared" si="30"/>
        <v>18204</v>
      </c>
      <c r="E268" s="111">
        <f t="shared" si="30"/>
        <v>18204</v>
      </c>
      <c r="F268" s="111">
        <f t="shared" si="30"/>
        <v>18204</v>
      </c>
      <c r="G268" s="111">
        <f t="shared" si="30"/>
        <v>18204</v>
      </c>
      <c r="H268" s="111">
        <f t="shared" si="30"/>
        <v>18204</v>
      </c>
      <c r="I268" s="111">
        <f t="shared" si="30"/>
        <v>18204</v>
      </c>
      <c r="J268" s="111">
        <f>SUM(J269:J276)</f>
        <v>18204</v>
      </c>
      <c r="K268" s="111">
        <f>SUM(K269:K276)</f>
        <v>18204</v>
      </c>
    </row>
    <row r="269" spans="1:11" ht="12.75">
      <c r="A269" s="112" t="s">
        <v>208</v>
      </c>
      <c r="B269" s="105" t="s">
        <v>209</v>
      </c>
      <c r="C269" s="108">
        <v>4000</v>
      </c>
      <c r="D269" s="108">
        <v>4000</v>
      </c>
      <c r="E269" s="108">
        <v>4000</v>
      </c>
      <c r="F269" s="108">
        <v>4000</v>
      </c>
      <c r="G269" s="108">
        <v>4000</v>
      </c>
      <c r="H269" s="108">
        <v>4000</v>
      </c>
      <c r="I269" s="108">
        <v>4000</v>
      </c>
      <c r="J269" s="108">
        <v>4000</v>
      </c>
      <c r="K269" s="108">
        <v>4000</v>
      </c>
    </row>
    <row r="270" spans="1:11" ht="12.75">
      <c r="A270" s="112" t="s">
        <v>210</v>
      </c>
      <c r="B270" s="105" t="s">
        <v>211</v>
      </c>
      <c r="C270" s="108">
        <v>11710</v>
      </c>
      <c r="D270" s="108">
        <v>11710</v>
      </c>
      <c r="E270" s="108">
        <v>11710</v>
      </c>
      <c r="F270" s="108">
        <v>11710</v>
      </c>
      <c r="G270" s="108">
        <v>11710</v>
      </c>
      <c r="H270" s="108">
        <v>11710</v>
      </c>
      <c r="I270" s="108">
        <v>11710</v>
      </c>
      <c r="J270" s="108">
        <v>11710</v>
      </c>
      <c r="K270" s="108">
        <v>11710</v>
      </c>
    </row>
    <row r="271" spans="1:11" ht="12.75">
      <c r="A271" s="112">
        <v>642006</v>
      </c>
      <c r="B271" s="105" t="s">
        <v>212</v>
      </c>
      <c r="C271" s="108">
        <v>1223</v>
      </c>
      <c r="D271" s="108">
        <v>1223</v>
      </c>
      <c r="E271" s="108">
        <v>1223</v>
      </c>
      <c r="F271" s="108">
        <v>1223</v>
      </c>
      <c r="G271" s="108">
        <v>1223</v>
      </c>
      <c r="H271" s="108">
        <v>1223</v>
      </c>
      <c r="I271" s="108">
        <v>1223</v>
      </c>
      <c r="J271" s="108">
        <v>1223</v>
      </c>
      <c r="K271" s="108">
        <v>1223</v>
      </c>
    </row>
    <row r="272" spans="1:11" ht="12.75">
      <c r="A272" s="112">
        <v>642006</v>
      </c>
      <c r="B272" s="105" t="s">
        <v>213</v>
      </c>
      <c r="C272" s="108">
        <v>318</v>
      </c>
      <c r="D272" s="108">
        <v>318</v>
      </c>
      <c r="E272" s="108">
        <v>318</v>
      </c>
      <c r="F272" s="108">
        <v>318</v>
      </c>
      <c r="G272" s="108">
        <v>318</v>
      </c>
      <c r="H272" s="108">
        <v>318</v>
      </c>
      <c r="I272" s="108">
        <v>318</v>
      </c>
      <c r="J272" s="108">
        <v>318</v>
      </c>
      <c r="K272" s="108">
        <v>318</v>
      </c>
    </row>
    <row r="273" spans="1:11" ht="12.75">
      <c r="A273" s="112">
        <v>642006</v>
      </c>
      <c r="B273" s="105" t="s">
        <v>214</v>
      </c>
      <c r="C273" s="108">
        <v>344</v>
      </c>
      <c r="D273" s="108">
        <v>344</v>
      </c>
      <c r="E273" s="108">
        <v>344</v>
      </c>
      <c r="F273" s="108">
        <v>344</v>
      </c>
      <c r="G273" s="108">
        <v>344</v>
      </c>
      <c r="H273" s="108">
        <v>344</v>
      </c>
      <c r="I273" s="108">
        <v>344</v>
      </c>
      <c r="J273" s="108">
        <v>344</v>
      </c>
      <c r="K273" s="108">
        <v>344</v>
      </c>
    </row>
    <row r="274" spans="1:11" ht="12.75">
      <c r="A274" s="112">
        <v>642006</v>
      </c>
      <c r="B274" s="105" t="s">
        <v>215</v>
      </c>
      <c r="C274" s="108">
        <v>33</v>
      </c>
      <c r="D274" s="108">
        <v>33</v>
      </c>
      <c r="E274" s="108">
        <v>33</v>
      </c>
      <c r="F274" s="108">
        <v>33</v>
      </c>
      <c r="G274" s="108">
        <v>33</v>
      </c>
      <c r="H274" s="108">
        <v>33</v>
      </c>
      <c r="I274" s="108">
        <v>33</v>
      </c>
      <c r="J274" s="108">
        <v>33</v>
      </c>
      <c r="K274" s="108">
        <v>33</v>
      </c>
    </row>
    <row r="275" spans="1:11" ht="12.75">
      <c r="A275" s="112">
        <v>642006</v>
      </c>
      <c r="B275" s="105" t="s">
        <v>216</v>
      </c>
      <c r="C275" s="108">
        <v>406</v>
      </c>
      <c r="D275" s="108">
        <v>406</v>
      </c>
      <c r="E275" s="108">
        <v>406</v>
      </c>
      <c r="F275" s="108">
        <v>406</v>
      </c>
      <c r="G275" s="108">
        <v>406</v>
      </c>
      <c r="H275" s="108">
        <v>406</v>
      </c>
      <c r="I275" s="108">
        <v>406</v>
      </c>
      <c r="J275" s="108">
        <v>406</v>
      </c>
      <c r="K275" s="108">
        <v>406</v>
      </c>
    </row>
    <row r="276" spans="1:11" ht="12.75">
      <c r="A276" s="112">
        <v>642006</v>
      </c>
      <c r="B276" s="105" t="s">
        <v>217</v>
      </c>
      <c r="C276" s="108">
        <v>170</v>
      </c>
      <c r="D276" s="108">
        <v>170</v>
      </c>
      <c r="E276" s="108">
        <v>170</v>
      </c>
      <c r="F276" s="108">
        <v>170</v>
      </c>
      <c r="G276" s="108">
        <v>170</v>
      </c>
      <c r="H276" s="108">
        <v>170</v>
      </c>
      <c r="I276" s="108">
        <v>170</v>
      </c>
      <c r="J276" s="108">
        <v>170</v>
      </c>
      <c r="K276" s="108">
        <v>170</v>
      </c>
    </row>
    <row r="277" spans="1:11" ht="12.75">
      <c r="A277" s="112"/>
      <c r="B277" s="105"/>
      <c r="C277" s="108"/>
      <c r="D277" s="108"/>
      <c r="E277" s="108"/>
      <c r="F277" s="108"/>
      <c r="G277" s="108"/>
      <c r="H277" s="108"/>
      <c r="I277" s="108"/>
      <c r="J277" s="108"/>
      <c r="K277" s="108"/>
    </row>
    <row r="278" spans="1:11" ht="15.75">
      <c r="A278" s="131" t="s">
        <v>218</v>
      </c>
      <c r="B278" s="110" t="s">
        <v>219</v>
      </c>
      <c r="C278" s="111">
        <f aca="true" t="shared" si="31" ref="C278:I278">SUM(C279:C281)</f>
        <v>18077</v>
      </c>
      <c r="D278" s="111">
        <f t="shared" si="31"/>
        <v>18077</v>
      </c>
      <c r="E278" s="111">
        <f t="shared" si="31"/>
        <v>18077</v>
      </c>
      <c r="F278" s="111">
        <f t="shared" si="31"/>
        <v>18077</v>
      </c>
      <c r="G278" s="111">
        <f t="shared" si="31"/>
        <v>18077</v>
      </c>
      <c r="H278" s="111">
        <f t="shared" si="31"/>
        <v>18077</v>
      </c>
      <c r="I278" s="111">
        <f t="shared" si="31"/>
        <v>18077</v>
      </c>
      <c r="J278" s="111">
        <f>SUM(J279:J281)</f>
        <v>18077</v>
      </c>
      <c r="K278" s="111">
        <f>SUM(K279:K281)</f>
        <v>18077</v>
      </c>
    </row>
    <row r="279" spans="1:11" ht="12.75">
      <c r="A279" s="132">
        <v>610000</v>
      </c>
      <c r="B279" s="105" t="s">
        <v>220</v>
      </c>
      <c r="C279" s="108">
        <v>12705</v>
      </c>
      <c r="D279" s="108">
        <v>12705</v>
      </c>
      <c r="E279" s="108">
        <v>12705</v>
      </c>
      <c r="F279" s="108">
        <v>12705</v>
      </c>
      <c r="G279" s="108">
        <v>12705</v>
      </c>
      <c r="H279" s="108">
        <v>12705</v>
      </c>
      <c r="I279" s="108">
        <v>12705</v>
      </c>
      <c r="J279" s="108">
        <v>12705</v>
      </c>
      <c r="K279" s="108">
        <v>12705</v>
      </c>
    </row>
    <row r="280" spans="1:11" ht="12.75">
      <c r="A280" s="132">
        <v>620000</v>
      </c>
      <c r="B280" s="105" t="s">
        <v>72</v>
      </c>
      <c r="C280" s="108">
        <v>4432</v>
      </c>
      <c r="D280" s="108">
        <v>4432</v>
      </c>
      <c r="E280" s="108">
        <v>4432</v>
      </c>
      <c r="F280" s="108">
        <v>4432</v>
      </c>
      <c r="G280" s="108">
        <v>4432</v>
      </c>
      <c r="H280" s="108">
        <v>4432</v>
      </c>
      <c r="I280" s="108">
        <v>4432</v>
      </c>
      <c r="J280" s="108">
        <v>4432</v>
      </c>
      <c r="K280" s="108">
        <v>4432</v>
      </c>
    </row>
    <row r="281" spans="1:11" ht="12.75">
      <c r="A281" s="132">
        <v>633000</v>
      </c>
      <c r="B281" s="105" t="s">
        <v>174</v>
      </c>
      <c r="C281" s="108">
        <v>940</v>
      </c>
      <c r="D281" s="108">
        <v>940</v>
      </c>
      <c r="E281" s="108">
        <v>940</v>
      </c>
      <c r="F281" s="108">
        <v>940</v>
      </c>
      <c r="G281" s="108">
        <v>940</v>
      </c>
      <c r="H281" s="108">
        <v>940</v>
      </c>
      <c r="I281" s="108">
        <v>940</v>
      </c>
      <c r="J281" s="108">
        <v>940</v>
      </c>
      <c r="K281" s="108">
        <v>940</v>
      </c>
    </row>
    <row r="282" spans="1:11" ht="12.75">
      <c r="A282" s="113"/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</row>
    <row r="283" spans="1:12" ht="15.75">
      <c r="A283" s="109" t="s">
        <v>221</v>
      </c>
      <c r="B283" s="110" t="s">
        <v>222</v>
      </c>
      <c r="C283" s="111">
        <f aca="true" t="shared" si="32" ref="C283:I283">SUM(C284:C290)</f>
        <v>494013</v>
      </c>
      <c r="D283" s="111">
        <f t="shared" si="32"/>
        <v>494013</v>
      </c>
      <c r="E283" s="111">
        <f t="shared" si="32"/>
        <v>494013</v>
      </c>
      <c r="F283" s="111">
        <f t="shared" si="32"/>
        <v>494013</v>
      </c>
      <c r="G283" s="111">
        <f t="shared" si="32"/>
        <v>494013</v>
      </c>
      <c r="H283" s="111">
        <f t="shared" si="32"/>
        <v>498013</v>
      </c>
      <c r="I283" s="111">
        <f t="shared" si="32"/>
        <v>483013</v>
      </c>
      <c r="J283" s="111">
        <f>SUM(J284:J290)</f>
        <v>483013</v>
      </c>
      <c r="K283" s="111">
        <f>SUM(K284:K290)</f>
        <v>483013</v>
      </c>
      <c r="L283" s="102" t="s">
        <v>452</v>
      </c>
    </row>
    <row r="284" spans="1:12" ht="12.75">
      <c r="A284" s="112">
        <v>610000</v>
      </c>
      <c r="B284" s="105" t="s">
        <v>71</v>
      </c>
      <c r="C284" s="108">
        <v>251300</v>
      </c>
      <c r="D284" s="108">
        <v>251300</v>
      </c>
      <c r="E284" s="108">
        <v>251300</v>
      </c>
      <c r="F284" s="108">
        <v>251300</v>
      </c>
      <c r="G284" s="108">
        <v>251300</v>
      </c>
      <c r="H284" s="108">
        <v>254100</v>
      </c>
      <c r="I284" s="108">
        <v>254100</v>
      </c>
      <c r="J284" s="108">
        <v>254100</v>
      </c>
      <c r="K284" s="108">
        <v>254100</v>
      </c>
      <c r="L284" s="108">
        <v>10900</v>
      </c>
    </row>
    <row r="285" spans="1:12" ht="12.75">
      <c r="A285" s="112">
        <v>620000</v>
      </c>
      <c r="B285" s="105" t="s">
        <v>72</v>
      </c>
      <c r="C285" s="108">
        <v>87928</v>
      </c>
      <c r="D285" s="108">
        <v>87928</v>
      </c>
      <c r="E285" s="108">
        <v>87928</v>
      </c>
      <c r="F285" s="108">
        <v>87928</v>
      </c>
      <c r="G285" s="108">
        <v>87928</v>
      </c>
      <c r="H285" s="108">
        <v>89128</v>
      </c>
      <c r="I285" s="108">
        <v>89128</v>
      </c>
      <c r="J285" s="108">
        <v>89128</v>
      </c>
      <c r="K285" s="108">
        <v>89128</v>
      </c>
      <c r="L285" s="108">
        <v>4100</v>
      </c>
    </row>
    <row r="286" spans="1:12" ht="12.75">
      <c r="A286" s="112">
        <v>630000</v>
      </c>
      <c r="B286" s="105" t="s">
        <v>174</v>
      </c>
      <c r="C286" s="108">
        <v>120000</v>
      </c>
      <c r="D286" s="108">
        <v>120000</v>
      </c>
      <c r="E286" s="108">
        <v>120000</v>
      </c>
      <c r="F286" s="108">
        <v>120000</v>
      </c>
      <c r="G286" s="108">
        <v>120000</v>
      </c>
      <c r="H286" s="108">
        <v>120000</v>
      </c>
      <c r="I286" s="108">
        <v>120000</v>
      </c>
      <c r="J286" s="108">
        <v>120000</v>
      </c>
      <c r="K286" s="108">
        <v>120000</v>
      </c>
      <c r="L286" s="108">
        <v>-15000</v>
      </c>
    </row>
    <row r="287" spans="1:11" ht="12.75">
      <c r="A287" s="112">
        <v>635006</v>
      </c>
      <c r="B287" s="105" t="s">
        <v>223</v>
      </c>
      <c r="C287" s="108">
        <v>15000</v>
      </c>
      <c r="D287" s="108">
        <v>15000</v>
      </c>
      <c r="E287" s="108">
        <v>15000</v>
      </c>
      <c r="F287" s="108">
        <v>15000</v>
      </c>
      <c r="G287" s="108">
        <v>15000</v>
      </c>
      <c r="H287" s="108">
        <v>15000</v>
      </c>
      <c r="I287" s="108">
        <v>0</v>
      </c>
      <c r="J287" s="108">
        <v>0</v>
      </c>
      <c r="K287" s="108">
        <v>0</v>
      </c>
    </row>
    <row r="288" spans="1:11" ht="12.75">
      <c r="A288" s="112">
        <v>630000</v>
      </c>
      <c r="B288" s="105" t="s">
        <v>349</v>
      </c>
      <c r="C288" s="108">
        <v>2500</v>
      </c>
      <c r="D288" s="108">
        <v>2500</v>
      </c>
      <c r="E288" s="108">
        <v>2500</v>
      </c>
      <c r="F288" s="108">
        <v>2500</v>
      </c>
      <c r="G288" s="108">
        <v>2500</v>
      </c>
      <c r="H288" s="108">
        <v>2500</v>
      </c>
      <c r="I288" s="108">
        <v>2500</v>
      </c>
      <c r="J288" s="108">
        <v>2500</v>
      </c>
      <c r="K288" s="108">
        <v>2500</v>
      </c>
    </row>
    <row r="289" spans="1:11" ht="12.75">
      <c r="A289" s="112">
        <v>637005</v>
      </c>
      <c r="B289" s="105" t="s">
        <v>224</v>
      </c>
      <c r="C289" s="108">
        <v>2000</v>
      </c>
      <c r="D289" s="108">
        <v>2000</v>
      </c>
      <c r="E289" s="108">
        <v>2000</v>
      </c>
      <c r="F289" s="108">
        <v>2000</v>
      </c>
      <c r="G289" s="108">
        <v>2000</v>
      </c>
      <c r="H289" s="108">
        <v>2000</v>
      </c>
      <c r="I289" s="108">
        <v>2000</v>
      </c>
      <c r="J289" s="108">
        <v>2000</v>
      </c>
      <c r="K289" s="108">
        <v>2000</v>
      </c>
    </row>
    <row r="290" spans="1:11" ht="12.75">
      <c r="A290" s="112"/>
      <c r="B290" s="105" t="s">
        <v>225</v>
      </c>
      <c r="C290" s="114">
        <v>15285</v>
      </c>
      <c r="D290" s="114">
        <v>15285</v>
      </c>
      <c r="E290" s="114">
        <v>15285</v>
      </c>
      <c r="F290" s="114">
        <v>15285</v>
      </c>
      <c r="G290" s="114">
        <v>15285</v>
      </c>
      <c r="H290" s="114">
        <v>15285</v>
      </c>
      <c r="I290" s="114">
        <v>15285</v>
      </c>
      <c r="J290" s="114">
        <v>15285</v>
      </c>
      <c r="K290" s="114">
        <v>15285</v>
      </c>
    </row>
    <row r="291" spans="1:11" ht="12.75">
      <c r="A291" s="112"/>
      <c r="B291" s="105"/>
      <c r="C291" s="108"/>
      <c r="D291" s="108"/>
      <c r="E291" s="108"/>
      <c r="F291" s="108"/>
      <c r="G291" s="108"/>
      <c r="H291" s="108"/>
      <c r="I291" s="108"/>
      <c r="J291" s="108"/>
      <c r="K291" s="108"/>
    </row>
    <row r="292" spans="1:12" ht="15.75">
      <c r="A292" s="109" t="s">
        <v>226</v>
      </c>
      <c r="B292" s="110" t="s">
        <v>227</v>
      </c>
      <c r="C292" s="111">
        <f aca="true" t="shared" si="33" ref="C292:I292">SUM(C293:C316)</f>
        <v>1131150</v>
      </c>
      <c r="D292" s="111">
        <f t="shared" si="33"/>
        <v>1131150</v>
      </c>
      <c r="E292" s="111">
        <f t="shared" si="33"/>
        <v>1131150</v>
      </c>
      <c r="F292" s="111">
        <f t="shared" si="33"/>
        <v>1131150</v>
      </c>
      <c r="G292" s="111">
        <f t="shared" si="33"/>
        <v>1131150</v>
      </c>
      <c r="H292" s="111">
        <f t="shared" si="33"/>
        <v>1131150</v>
      </c>
      <c r="I292" s="111">
        <f t="shared" si="33"/>
        <v>1131150</v>
      </c>
      <c r="J292" s="111">
        <f>SUM(J293:J316)</f>
        <v>1131150</v>
      </c>
      <c r="K292" s="111">
        <f>SUM(K293:K316)</f>
        <v>1137150</v>
      </c>
      <c r="L292" s="102" t="s">
        <v>452</v>
      </c>
    </row>
    <row r="293" spans="1:11" ht="12.75">
      <c r="A293" s="112">
        <v>600000</v>
      </c>
      <c r="B293" s="106" t="s">
        <v>228</v>
      </c>
      <c r="C293" s="108">
        <v>460000</v>
      </c>
      <c r="D293" s="108">
        <v>460000</v>
      </c>
      <c r="E293" s="108">
        <v>460000</v>
      </c>
      <c r="F293" s="108">
        <v>460000</v>
      </c>
      <c r="G293" s="108">
        <v>460000</v>
      </c>
      <c r="H293" s="108">
        <v>460000</v>
      </c>
      <c r="I293" s="108">
        <v>460000</v>
      </c>
      <c r="J293" s="108">
        <v>460000</v>
      </c>
      <c r="K293" s="108">
        <v>460000</v>
      </c>
    </row>
    <row r="294" spans="1:11" ht="12.75">
      <c r="A294" s="112"/>
      <c r="B294" s="105" t="s">
        <v>229</v>
      </c>
      <c r="C294" s="108">
        <v>1200</v>
      </c>
      <c r="D294" s="108">
        <v>1200</v>
      </c>
      <c r="E294" s="108">
        <v>1200</v>
      </c>
      <c r="F294" s="108">
        <v>1200</v>
      </c>
      <c r="G294" s="108">
        <v>1200</v>
      </c>
      <c r="H294" s="108">
        <v>1200</v>
      </c>
      <c r="I294" s="108">
        <v>1200</v>
      </c>
      <c r="J294" s="108">
        <v>1200</v>
      </c>
      <c r="K294" s="108">
        <v>1200</v>
      </c>
    </row>
    <row r="295" spans="1:11" ht="12.75">
      <c r="A295" s="112"/>
      <c r="B295" s="105" t="s">
        <v>230</v>
      </c>
      <c r="C295" s="114">
        <v>410</v>
      </c>
      <c r="D295" s="114">
        <v>410</v>
      </c>
      <c r="E295" s="114">
        <v>410</v>
      </c>
      <c r="F295" s="114">
        <v>410</v>
      </c>
      <c r="G295" s="114">
        <v>410</v>
      </c>
      <c r="H295" s="114">
        <v>410</v>
      </c>
      <c r="I295" s="114">
        <v>410</v>
      </c>
      <c r="J295" s="114">
        <v>410</v>
      </c>
      <c r="K295" s="114">
        <v>410</v>
      </c>
    </row>
    <row r="296" spans="1:11" ht="12.75">
      <c r="A296" s="112"/>
      <c r="B296" s="105" t="s">
        <v>231</v>
      </c>
      <c r="C296" s="114">
        <v>6200</v>
      </c>
      <c r="D296" s="114">
        <v>6200</v>
      </c>
      <c r="E296" s="114">
        <v>6200</v>
      </c>
      <c r="F296" s="114">
        <v>6200</v>
      </c>
      <c r="G296" s="114">
        <v>6200</v>
      </c>
      <c r="H296" s="114">
        <v>6200</v>
      </c>
      <c r="I296" s="114">
        <v>6200</v>
      </c>
      <c r="J296" s="114">
        <v>6200</v>
      </c>
      <c r="K296" s="114">
        <v>6200</v>
      </c>
    </row>
    <row r="297" spans="1:11" ht="12.75">
      <c r="A297" s="112"/>
      <c r="B297" s="105" t="s">
        <v>232</v>
      </c>
      <c r="C297" s="114">
        <v>9500</v>
      </c>
      <c r="D297" s="114">
        <v>9500</v>
      </c>
      <c r="E297" s="114">
        <v>9500</v>
      </c>
      <c r="F297" s="114">
        <v>9500</v>
      </c>
      <c r="G297" s="114">
        <v>9500</v>
      </c>
      <c r="H297" s="114">
        <v>9500</v>
      </c>
      <c r="I297" s="114">
        <v>9500</v>
      </c>
      <c r="J297" s="114">
        <v>9500</v>
      </c>
      <c r="K297" s="114">
        <v>9500</v>
      </c>
    </row>
    <row r="298" spans="1:11" ht="12.75">
      <c r="A298" s="112"/>
      <c r="B298" s="105" t="s">
        <v>233</v>
      </c>
      <c r="C298" s="108">
        <v>14364</v>
      </c>
      <c r="D298" s="108">
        <v>14364</v>
      </c>
      <c r="E298" s="108">
        <v>14364</v>
      </c>
      <c r="F298" s="108">
        <v>14364</v>
      </c>
      <c r="G298" s="108">
        <v>14364</v>
      </c>
      <c r="H298" s="108">
        <v>14364</v>
      </c>
      <c r="I298" s="108">
        <v>14364</v>
      </c>
      <c r="J298" s="108">
        <v>14364</v>
      </c>
      <c r="K298" s="108">
        <v>14364</v>
      </c>
    </row>
    <row r="299" spans="1:11" ht="12.75">
      <c r="A299" s="112"/>
      <c r="B299" s="105" t="s">
        <v>234</v>
      </c>
      <c r="C299" s="108">
        <v>87666</v>
      </c>
      <c r="D299" s="108">
        <v>87666</v>
      </c>
      <c r="E299" s="108">
        <v>87666</v>
      </c>
      <c r="F299" s="108">
        <v>87666</v>
      </c>
      <c r="G299" s="108">
        <v>87666</v>
      </c>
      <c r="H299" s="108">
        <v>87666</v>
      </c>
      <c r="I299" s="108">
        <v>87666</v>
      </c>
      <c r="J299" s="108">
        <v>87666</v>
      </c>
      <c r="K299" s="108">
        <v>87666</v>
      </c>
    </row>
    <row r="300" spans="1:11" ht="12.75">
      <c r="A300" s="112"/>
      <c r="B300" s="105" t="s">
        <v>235</v>
      </c>
      <c r="C300" s="108">
        <v>3268</v>
      </c>
      <c r="D300" s="108">
        <v>3268</v>
      </c>
      <c r="E300" s="108">
        <v>3268</v>
      </c>
      <c r="F300" s="108">
        <v>3268</v>
      </c>
      <c r="G300" s="108">
        <v>3268</v>
      </c>
      <c r="H300" s="108">
        <v>3268</v>
      </c>
      <c r="I300" s="108">
        <v>3268</v>
      </c>
      <c r="J300" s="108">
        <v>3268</v>
      </c>
      <c r="K300" s="108">
        <v>3268</v>
      </c>
    </row>
    <row r="301" spans="1:11" ht="12.75">
      <c r="A301" s="112"/>
      <c r="B301" s="105" t="s">
        <v>236</v>
      </c>
      <c r="C301" s="108">
        <v>333</v>
      </c>
      <c r="D301" s="108">
        <v>333</v>
      </c>
      <c r="E301" s="108">
        <v>333</v>
      </c>
      <c r="F301" s="108">
        <v>333</v>
      </c>
      <c r="G301" s="108">
        <v>333</v>
      </c>
      <c r="H301" s="108">
        <v>333</v>
      </c>
      <c r="I301" s="108">
        <v>333</v>
      </c>
      <c r="J301" s="108">
        <v>333</v>
      </c>
      <c r="K301" s="108">
        <v>333</v>
      </c>
    </row>
    <row r="302" spans="1:12" ht="12.75">
      <c r="A302" s="112"/>
      <c r="B302" s="105" t="s">
        <v>447</v>
      </c>
      <c r="C302" s="108"/>
      <c r="D302" s="108"/>
      <c r="E302" s="108"/>
      <c r="F302" s="108"/>
      <c r="G302" s="108"/>
      <c r="H302" s="108"/>
      <c r="I302" s="108"/>
      <c r="J302" s="108"/>
      <c r="K302" s="108">
        <v>6000</v>
      </c>
      <c r="L302">
        <v>6000</v>
      </c>
    </row>
    <row r="303" spans="1:12" ht="12.75">
      <c r="A303" s="112"/>
      <c r="B303" s="105" t="s">
        <v>237</v>
      </c>
      <c r="C303" s="108">
        <v>0</v>
      </c>
      <c r="D303" s="108">
        <v>0</v>
      </c>
      <c r="E303" s="108">
        <v>0</v>
      </c>
      <c r="F303" s="108">
        <v>0</v>
      </c>
      <c r="G303" s="108">
        <v>0</v>
      </c>
      <c r="H303" s="108">
        <v>0</v>
      </c>
      <c r="I303" s="108">
        <v>0</v>
      </c>
      <c r="J303" s="108">
        <v>0</v>
      </c>
      <c r="K303" s="108">
        <v>0</v>
      </c>
      <c r="L303" s="203">
        <f>SUM(L110:L302)</f>
        <v>43174</v>
      </c>
    </row>
    <row r="304" spans="1:11" ht="12.75">
      <c r="A304" s="112"/>
      <c r="B304" s="105" t="s">
        <v>348</v>
      </c>
      <c r="C304" s="108">
        <v>1500</v>
      </c>
      <c r="D304" s="108">
        <v>1500</v>
      </c>
      <c r="E304" s="108">
        <v>1500</v>
      </c>
      <c r="F304" s="108">
        <v>1500</v>
      </c>
      <c r="G304" s="108">
        <v>1500</v>
      </c>
      <c r="H304" s="108">
        <v>1500</v>
      </c>
      <c r="I304" s="108">
        <v>1500</v>
      </c>
      <c r="J304" s="108">
        <v>1500</v>
      </c>
      <c r="K304" s="108">
        <v>1500</v>
      </c>
    </row>
    <row r="305" spans="1:11" ht="12.75">
      <c r="A305" s="112">
        <v>637005</v>
      </c>
      <c r="B305" s="105" t="s">
        <v>238</v>
      </c>
      <c r="C305" s="108">
        <v>1000</v>
      </c>
      <c r="D305" s="108">
        <v>1000</v>
      </c>
      <c r="E305" s="108">
        <v>1000</v>
      </c>
      <c r="F305" s="108">
        <v>1000</v>
      </c>
      <c r="G305" s="108">
        <v>1000</v>
      </c>
      <c r="H305" s="108">
        <v>1000</v>
      </c>
      <c r="I305" s="108">
        <v>1000</v>
      </c>
      <c r="J305" s="108">
        <v>1000</v>
      </c>
      <c r="K305" s="108">
        <v>1000</v>
      </c>
    </row>
    <row r="306" spans="1:11" ht="12.75">
      <c r="A306" s="112">
        <v>600000</v>
      </c>
      <c r="B306" s="106" t="s">
        <v>239</v>
      </c>
      <c r="C306" s="108">
        <v>460000</v>
      </c>
      <c r="D306" s="108">
        <v>460000</v>
      </c>
      <c r="E306" s="108">
        <v>460000</v>
      </c>
      <c r="F306" s="108">
        <v>460000</v>
      </c>
      <c r="G306" s="108">
        <v>460000</v>
      </c>
      <c r="H306" s="108">
        <v>460000</v>
      </c>
      <c r="I306" s="108">
        <v>460000</v>
      </c>
      <c r="J306" s="108">
        <v>460000</v>
      </c>
      <c r="K306" s="108">
        <v>460000</v>
      </c>
    </row>
    <row r="307" spans="1:11" ht="12.75">
      <c r="A307" s="112"/>
      <c r="B307" s="105" t="s">
        <v>240</v>
      </c>
      <c r="C307" s="114">
        <v>1200</v>
      </c>
      <c r="D307" s="114">
        <v>1200</v>
      </c>
      <c r="E307" s="114">
        <v>1200</v>
      </c>
      <c r="F307" s="114">
        <v>1200</v>
      </c>
      <c r="G307" s="114">
        <v>1200</v>
      </c>
      <c r="H307" s="114">
        <v>1200</v>
      </c>
      <c r="I307" s="114">
        <v>1200</v>
      </c>
      <c r="J307" s="114">
        <v>1200</v>
      </c>
      <c r="K307" s="114">
        <v>1200</v>
      </c>
    </row>
    <row r="308" spans="1:11" ht="12.75">
      <c r="A308" s="112"/>
      <c r="B308" s="105" t="s">
        <v>241</v>
      </c>
      <c r="C308" s="114">
        <v>380</v>
      </c>
      <c r="D308" s="114">
        <v>380</v>
      </c>
      <c r="E308" s="114">
        <v>380</v>
      </c>
      <c r="F308" s="114">
        <v>380</v>
      </c>
      <c r="G308" s="114">
        <v>380</v>
      </c>
      <c r="H308" s="114">
        <v>380</v>
      </c>
      <c r="I308" s="114">
        <v>380</v>
      </c>
      <c r="J308" s="114">
        <v>380</v>
      </c>
      <c r="K308" s="114">
        <v>380</v>
      </c>
    </row>
    <row r="309" spans="1:11" ht="12.75">
      <c r="A309" s="112"/>
      <c r="B309" s="105" t="s">
        <v>54</v>
      </c>
      <c r="C309" s="114">
        <v>300</v>
      </c>
      <c r="D309" s="114">
        <v>300</v>
      </c>
      <c r="E309" s="114">
        <v>300</v>
      </c>
      <c r="F309" s="114">
        <v>300</v>
      </c>
      <c r="G309" s="114">
        <v>300</v>
      </c>
      <c r="H309" s="114">
        <v>300</v>
      </c>
      <c r="I309" s="114">
        <v>300</v>
      </c>
      <c r="J309" s="114">
        <v>300</v>
      </c>
      <c r="K309" s="114">
        <v>300</v>
      </c>
    </row>
    <row r="310" spans="1:11" ht="12.75">
      <c r="A310" s="112"/>
      <c r="B310" s="105" t="s">
        <v>242</v>
      </c>
      <c r="C310" s="114">
        <v>9000</v>
      </c>
      <c r="D310" s="114">
        <v>9000</v>
      </c>
      <c r="E310" s="114">
        <v>9000</v>
      </c>
      <c r="F310" s="114">
        <v>9000</v>
      </c>
      <c r="G310" s="114">
        <v>9000</v>
      </c>
      <c r="H310" s="114">
        <v>9000</v>
      </c>
      <c r="I310" s="114">
        <v>9000</v>
      </c>
      <c r="J310" s="114">
        <v>9000</v>
      </c>
      <c r="K310" s="114">
        <v>9000</v>
      </c>
    </row>
    <row r="311" spans="1:11" ht="12.75">
      <c r="A311" s="112"/>
      <c r="B311" s="105" t="s">
        <v>243</v>
      </c>
      <c r="C311" s="108">
        <v>12654</v>
      </c>
      <c r="D311" s="108">
        <v>12654</v>
      </c>
      <c r="E311" s="108">
        <v>12654</v>
      </c>
      <c r="F311" s="108">
        <v>12654</v>
      </c>
      <c r="G311" s="108">
        <v>12654</v>
      </c>
      <c r="H311" s="108">
        <v>12654</v>
      </c>
      <c r="I311" s="108">
        <v>12654</v>
      </c>
      <c r="J311" s="108">
        <v>12654</v>
      </c>
      <c r="K311" s="108">
        <v>12654</v>
      </c>
    </row>
    <row r="312" spans="1:11" ht="12.75">
      <c r="A312" s="112"/>
      <c r="B312" s="105" t="s">
        <v>244</v>
      </c>
      <c r="C312" s="108">
        <v>57342</v>
      </c>
      <c r="D312" s="108">
        <v>57342</v>
      </c>
      <c r="E312" s="108">
        <v>57342</v>
      </c>
      <c r="F312" s="108">
        <v>57342</v>
      </c>
      <c r="G312" s="108">
        <v>57342</v>
      </c>
      <c r="H312" s="108">
        <v>57342</v>
      </c>
      <c r="I312" s="108">
        <v>57342</v>
      </c>
      <c r="J312" s="108">
        <v>57342</v>
      </c>
      <c r="K312" s="108">
        <v>57342</v>
      </c>
    </row>
    <row r="313" spans="1:11" ht="12.75">
      <c r="A313" s="112"/>
      <c r="B313" s="105" t="s">
        <v>245</v>
      </c>
      <c r="C313" s="108">
        <v>2000</v>
      </c>
      <c r="D313" s="108">
        <v>2000</v>
      </c>
      <c r="E313" s="108">
        <v>2000</v>
      </c>
      <c r="F313" s="108">
        <v>2000</v>
      </c>
      <c r="G313" s="108">
        <v>2000</v>
      </c>
      <c r="H313" s="108">
        <v>2000</v>
      </c>
      <c r="I313" s="108">
        <v>2000</v>
      </c>
      <c r="J313" s="108">
        <v>2000</v>
      </c>
      <c r="K313" s="108">
        <v>2000</v>
      </c>
    </row>
    <row r="314" spans="1:11" ht="12.75">
      <c r="A314" s="112"/>
      <c r="B314" s="105" t="s">
        <v>246</v>
      </c>
      <c r="C314" s="108">
        <v>333</v>
      </c>
      <c r="D314" s="108">
        <v>333</v>
      </c>
      <c r="E314" s="108">
        <v>333</v>
      </c>
      <c r="F314" s="108">
        <v>333</v>
      </c>
      <c r="G314" s="108">
        <v>333</v>
      </c>
      <c r="H314" s="108">
        <v>333</v>
      </c>
      <c r="I314" s="108">
        <v>333</v>
      </c>
      <c r="J314" s="108">
        <v>333</v>
      </c>
      <c r="K314" s="108">
        <v>333</v>
      </c>
    </row>
    <row r="315" spans="1:11" ht="12.75">
      <c r="A315" s="112"/>
      <c r="B315" s="105" t="s">
        <v>348</v>
      </c>
      <c r="C315" s="108">
        <v>1500</v>
      </c>
      <c r="D315" s="108">
        <v>1500</v>
      </c>
      <c r="E315" s="108">
        <v>1500</v>
      </c>
      <c r="F315" s="108">
        <v>1500</v>
      </c>
      <c r="G315" s="108">
        <v>1500</v>
      </c>
      <c r="H315" s="108">
        <v>1500</v>
      </c>
      <c r="I315" s="108">
        <v>1500</v>
      </c>
      <c r="J315" s="108">
        <v>1500</v>
      </c>
      <c r="K315" s="108">
        <v>1500</v>
      </c>
    </row>
    <row r="316" spans="1:11" ht="12.75">
      <c r="A316" s="112">
        <v>637005</v>
      </c>
      <c r="B316" s="105" t="s">
        <v>238</v>
      </c>
      <c r="C316" s="108">
        <v>1000</v>
      </c>
      <c r="D316" s="108">
        <v>1000</v>
      </c>
      <c r="E316" s="108">
        <v>1000</v>
      </c>
      <c r="F316" s="108">
        <v>1000</v>
      </c>
      <c r="G316" s="108">
        <v>1000</v>
      </c>
      <c r="H316" s="108">
        <v>1000</v>
      </c>
      <c r="I316" s="108">
        <v>1000</v>
      </c>
      <c r="J316" s="108">
        <v>1000</v>
      </c>
      <c r="K316" s="108">
        <v>1000</v>
      </c>
    </row>
    <row r="317" spans="1:11" ht="12.75">
      <c r="A317" s="113"/>
      <c r="B317" s="108"/>
      <c r="C317" s="108"/>
      <c r="D317" s="108"/>
      <c r="E317" s="108"/>
      <c r="F317" s="108"/>
      <c r="G317" s="108"/>
      <c r="H317" s="108"/>
      <c r="I317" s="108"/>
      <c r="J317" s="108"/>
      <c r="K317" s="108"/>
    </row>
    <row r="318" spans="1:11" ht="12.75">
      <c r="A318" s="113"/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</row>
    <row r="319" spans="1:11" ht="15.75">
      <c r="A319" s="133" t="s">
        <v>377</v>
      </c>
      <c r="B319" s="134" t="s">
        <v>378</v>
      </c>
      <c r="C319" s="134">
        <f aca="true" t="shared" si="34" ref="C319:I319">SUM(C320:C321)</f>
        <v>0</v>
      </c>
      <c r="D319" s="134">
        <f t="shared" si="34"/>
        <v>250</v>
      </c>
      <c r="E319" s="134">
        <f t="shared" si="34"/>
        <v>250</v>
      </c>
      <c r="F319" s="134">
        <f t="shared" si="34"/>
        <v>250</v>
      </c>
      <c r="G319" s="134">
        <f t="shared" si="34"/>
        <v>250</v>
      </c>
      <c r="H319" s="134">
        <f t="shared" si="34"/>
        <v>250</v>
      </c>
      <c r="I319" s="134">
        <f t="shared" si="34"/>
        <v>250</v>
      </c>
      <c r="J319" s="134">
        <f>SUM(J320:J321)</f>
        <v>250</v>
      </c>
      <c r="K319" s="134">
        <f>SUM(K320:K321)</f>
        <v>250</v>
      </c>
    </row>
    <row r="320" spans="1:11" ht="12.75">
      <c r="A320" s="113">
        <v>642004</v>
      </c>
      <c r="B320" s="107" t="s">
        <v>379</v>
      </c>
      <c r="C320" s="108">
        <v>0</v>
      </c>
      <c r="D320" s="108">
        <v>137</v>
      </c>
      <c r="E320" s="108">
        <v>137</v>
      </c>
      <c r="F320" s="108">
        <v>137</v>
      </c>
      <c r="G320" s="108">
        <v>137</v>
      </c>
      <c r="H320" s="108">
        <v>137</v>
      </c>
      <c r="I320" s="108">
        <v>137</v>
      </c>
      <c r="J320" s="108">
        <v>137</v>
      </c>
      <c r="K320" s="108">
        <v>137</v>
      </c>
    </row>
    <row r="321" spans="1:11" ht="12.75">
      <c r="A321" s="113">
        <v>642004</v>
      </c>
      <c r="B321" s="107" t="s">
        <v>380</v>
      </c>
      <c r="C321" s="108">
        <v>0</v>
      </c>
      <c r="D321" s="108">
        <v>113</v>
      </c>
      <c r="E321" s="108">
        <v>113</v>
      </c>
      <c r="F321" s="108">
        <v>113</v>
      </c>
      <c r="G321" s="108">
        <v>113</v>
      </c>
      <c r="H321" s="108">
        <v>113</v>
      </c>
      <c r="I321" s="108">
        <v>113</v>
      </c>
      <c r="J321" s="108">
        <v>113</v>
      </c>
      <c r="K321" s="108">
        <v>113</v>
      </c>
    </row>
    <row r="322" spans="1:11" ht="12.75">
      <c r="A322" s="113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</row>
    <row r="323" spans="1:11" ht="12.75">
      <c r="A323" s="113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</row>
    <row r="324" spans="1:11" ht="15.75">
      <c r="A324" s="135" t="s">
        <v>247</v>
      </c>
      <c r="B324" s="120" t="s">
        <v>248</v>
      </c>
      <c r="C324" s="111">
        <f aca="true" t="shared" si="35" ref="C324:I324">SUM(C325:C327)</f>
        <v>747141</v>
      </c>
      <c r="D324" s="111">
        <f t="shared" si="35"/>
        <v>747141</v>
      </c>
      <c r="E324" s="111">
        <f t="shared" si="35"/>
        <v>747141</v>
      </c>
      <c r="F324" s="111">
        <f t="shared" si="35"/>
        <v>747141</v>
      </c>
      <c r="G324" s="111">
        <f t="shared" si="35"/>
        <v>747141</v>
      </c>
      <c r="H324" s="111">
        <f t="shared" si="35"/>
        <v>747141</v>
      </c>
      <c r="I324" s="111">
        <f t="shared" si="35"/>
        <v>747141</v>
      </c>
      <c r="J324" s="111">
        <f>SUM(J325:J327)</f>
        <v>747141</v>
      </c>
      <c r="K324" s="111">
        <f>SUM(K325:K327)</f>
        <v>747141</v>
      </c>
    </row>
    <row r="325" spans="1:11" ht="12.75">
      <c r="A325" s="112">
        <v>600000</v>
      </c>
      <c r="B325" s="105" t="s">
        <v>249</v>
      </c>
      <c r="C325" s="108">
        <v>412803</v>
      </c>
      <c r="D325" s="108">
        <v>412803</v>
      </c>
      <c r="E325" s="108">
        <v>412803</v>
      </c>
      <c r="F325" s="108">
        <v>412803</v>
      </c>
      <c r="G325" s="108">
        <v>412803</v>
      </c>
      <c r="H325" s="108">
        <v>412803</v>
      </c>
      <c r="I325" s="108">
        <v>412803</v>
      </c>
      <c r="J325" s="108">
        <v>412803</v>
      </c>
      <c r="K325" s="108">
        <v>412803</v>
      </c>
    </row>
    <row r="326" spans="1:11" ht="12.75">
      <c r="A326" s="112">
        <v>642005</v>
      </c>
      <c r="B326" s="105" t="s">
        <v>250</v>
      </c>
      <c r="C326" s="108">
        <v>252297</v>
      </c>
      <c r="D326" s="108">
        <v>252297</v>
      </c>
      <c r="E326" s="108">
        <v>252297</v>
      </c>
      <c r="F326" s="108">
        <v>252297</v>
      </c>
      <c r="G326" s="108">
        <v>252297</v>
      </c>
      <c r="H326" s="108">
        <v>252297</v>
      </c>
      <c r="I326" s="108">
        <v>252297</v>
      </c>
      <c r="J326" s="108">
        <v>252297</v>
      </c>
      <c r="K326" s="108">
        <v>252297</v>
      </c>
    </row>
    <row r="327" spans="1:11" ht="12.75">
      <c r="A327" s="112">
        <v>642005</v>
      </c>
      <c r="B327" s="105" t="s">
        <v>251</v>
      </c>
      <c r="C327" s="108">
        <v>82041</v>
      </c>
      <c r="D327" s="108">
        <v>82041</v>
      </c>
      <c r="E327" s="108">
        <v>82041</v>
      </c>
      <c r="F327" s="108">
        <v>82041</v>
      </c>
      <c r="G327" s="108">
        <v>82041</v>
      </c>
      <c r="H327" s="108">
        <v>82041</v>
      </c>
      <c r="I327" s="108">
        <v>82041</v>
      </c>
      <c r="J327" s="108">
        <v>82041</v>
      </c>
      <c r="K327" s="108">
        <v>82041</v>
      </c>
    </row>
    <row r="328" spans="1:11" ht="12.75">
      <c r="A328" s="112"/>
      <c r="B328" s="105"/>
      <c r="C328" s="108"/>
      <c r="D328" s="108"/>
      <c r="E328" s="108"/>
      <c r="F328" s="108"/>
      <c r="G328" s="108"/>
      <c r="H328" s="108"/>
      <c r="I328" s="108"/>
      <c r="J328" s="108"/>
      <c r="K328" s="108"/>
    </row>
    <row r="329" spans="1:11" ht="15.75">
      <c r="A329" s="122" t="s">
        <v>247</v>
      </c>
      <c r="B329" s="120" t="s">
        <v>252</v>
      </c>
      <c r="C329" s="125">
        <f aca="true" t="shared" si="36" ref="C329:I329">SUM(C330:C331)</f>
        <v>16805</v>
      </c>
      <c r="D329" s="125">
        <f t="shared" si="36"/>
        <v>16555</v>
      </c>
      <c r="E329" s="125">
        <f t="shared" si="36"/>
        <v>16555</v>
      </c>
      <c r="F329" s="125">
        <f t="shared" si="36"/>
        <v>16555</v>
      </c>
      <c r="G329" s="125">
        <f t="shared" si="36"/>
        <v>16555</v>
      </c>
      <c r="H329" s="125">
        <f t="shared" si="36"/>
        <v>16555</v>
      </c>
      <c r="I329" s="125">
        <f t="shared" si="36"/>
        <v>16555</v>
      </c>
      <c r="J329" s="125">
        <f>SUM(J330:J331)</f>
        <v>16555</v>
      </c>
      <c r="K329" s="125">
        <f>SUM(K330:K331)</f>
        <v>16555</v>
      </c>
    </row>
    <row r="330" spans="1:11" ht="12.75">
      <c r="A330" s="112">
        <v>647011</v>
      </c>
      <c r="B330" s="105" t="s">
        <v>253</v>
      </c>
      <c r="C330" s="114">
        <v>250</v>
      </c>
      <c r="D330" s="114">
        <v>0</v>
      </c>
      <c r="E330" s="114">
        <v>0</v>
      </c>
      <c r="F330" s="114">
        <v>0</v>
      </c>
      <c r="G330" s="114">
        <v>0</v>
      </c>
      <c r="H330" s="114">
        <v>0</v>
      </c>
      <c r="I330" s="114">
        <v>0</v>
      </c>
      <c r="J330" s="114">
        <v>0</v>
      </c>
      <c r="K330" s="114">
        <v>0</v>
      </c>
    </row>
    <row r="331" spans="1:11" ht="12.75">
      <c r="A331" s="117">
        <v>642004</v>
      </c>
      <c r="B331" s="118" t="s">
        <v>254</v>
      </c>
      <c r="C331" s="118">
        <v>16555</v>
      </c>
      <c r="D331" s="118">
        <v>16555</v>
      </c>
      <c r="E331" s="118">
        <v>16555</v>
      </c>
      <c r="F331" s="118">
        <v>16555</v>
      </c>
      <c r="G331" s="118">
        <v>16555</v>
      </c>
      <c r="H331" s="118">
        <v>16555</v>
      </c>
      <c r="I331" s="118">
        <v>16555</v>
      </c>
      <c r="J331" s="118">
        <v>16555</v>
      </c>
      <c r="K331" s="118">
        <v>16555</v>
      </c>
    </row>
    <row r="332" spans="1:11" ht="12.75">
      <c r="A332" s="117"/>
      <c r="B332" s="118"/>
      <c r="C332" s="118"/>
      <c r="D332" s="118"/>
      <c r="E332" s="118"/>
      <c r="F332" s="118"/>
      <c r="G332" s="118"/>
      <c r="H332" s="118"/>
      <c r="I332" s="118"/>
      <c r="J332" s="118"/>
      <c r="K332" s="118"/>
    </row>
    <row r="333" spans="1:11" ht="15.75">
      <c r="A333" s="135" t="s">
        <v>255</v>
      </c>
      <c r="B333" s="120" t="s">
        <v>256</v>
      </c>
      <c r="C333" s="111">
        <f aca="true" t="shared" si="37" ref="C333:I333">SUM(C334:C336)</f>
        <v>276782</v>
      </c>
      <c r="D333" s="111">
        <f t="shared" si="37"/>
        <v>276782</v>
      </c>
      <c r="E333" s="111">
        <f t="shared" si="37"/>
        <v>276782</v>
      </c>
      <c r="F333" s="111">
        <f t="shared" si="37"/>
        <v>276782</v>
      </c>
      <c r="G333" s="111">
        <f t="shared" si="37"/>
        <v>276782</v>
      </c>
      <c r="H333" s="111">
        <f t="shared" si="37"/>
        <v>276782</v>
      </c>
      <c r="I333" s="111">
        <f t="shared" si="37"/>
        <v>276782</v>
      </c>
      <c r="J333" s="111">
        <f>SUM(J334:J336)</f>
        <v>276782</v>
      </c>
      <c r="K333" s="111">
        <f>SUM(K334:K336)</f>
        <v>276782</v>
      </c>
    </row>
    <row r="334" spans="1:11" ht="12.75">
      <c r="A334" s="112">
        <v>600000</v>
      </c>
      <c r="B334" s="105" t="s">
        <v>257</v>
      </c>
      <c r="C334" s="108">
        <v>273132</v>
      </c>
      <c r="D334" s="108">
        <v>273782</v>
      </c>
      <c r="E334" s="108">
        <v>273782</v>
      </c>
      <c r="F334" s="108">
        <v>273782</v>
      </c>
      <c r="G334" s="108">
        <v>273782</v>
      </c>
      <c r="H334" s="108">
        <v>273782</v>
      </c>
      <c r="I334" s="108">
        <v>273782</v>
      </c>
      <c r="J334" s="108">
        <v>273782</v>
      </c>
      <c r="K334" s="108">
        <v>273782</v>
      </c>
    </row>
    <row r="335" spans="1:11" ht="12.75">
      <c r="A335" s="112"/>
      <c r="B335" s="105" t="s">
        <v>258</v>
      </c>
      <c r="C335" s="108">
        <v>650</v>
      </c>
      <c r="D335" s="108">
        <v>0</v>
      </c>
      <c r="E335" s="108">
        <v>0</v>
      </c>
      <c r="F335" s="108">
        <v>0</v>
      </c>
      <c r="G335" s="108">
        <v>0</v>
      </c>
      <c r="H335" s="108">
        <v>0</v>
      </c>
      <c r="I335" s="108">
        <v>0</v>
      </c>
      <c r="J335" s="108">
        <v>0</v>
      </c>
      <c r="K335" s="108">
        <v>0</v>
      </c>
    </row>
    <row r="336" spans="1:11" ht="12.75">
      <c r="A336" s="112"/>
      <c r="B336" s="105" t="s">
        <v>242</v>
      </c>
      <c r="C336" s="108">
        <v>3000</v>
      </c>
      <c r="D336" s="108">
        <v>3000</v>
      </c>
      <c r="E336" s="108">
        <v>3000</v>
      </c>
      <c r="F336" s="108">
        <v>3000</v>
      </c>
      <c r="G336" s="108">
        <v>3000</v>
      </c>
      <c r="H336" s="108">
        <v>3000</v>
      </c>
      <c r="I336" s="108">
        <v>3000</v>
      </c>
      <c r="J336" s="108">
        <v>3000</v>
      </c>
      <c r="K336" s="108">
        <v>3000</v>
      </c>
    </row>
    <row r="337" spans="1:11" ht="12.75">
      <c r="A337" s="112"/>
      <c r="B337" s="105"/>
      <c r="C337" s="108"/>
      <c r="D337" s="108"/>
      <c r="E337" s="108"/>
      <c r="F337" s="108"/>
      <c r="G337" s="108"/>
      <c r="H337" s="108"/>
      <c r="I337" s="108"/>
      <c r="J337" s="108"/>
      <c r="K337" s="108"/>
    </row>
    <row r="338" spans="1:11" ht="15.75">
      <c r="A338" s="109" t="s">
        <v>259</v>
      </c>
      <c r="B338" s="110" t="s">
        <v>260</v>
      </c>
      <c r="C338" s="111">
        <f aca="true" t="shared" si="38" ref="C338:K338">C339+C347+C350+C352</f>
        <v>89948</v>
      </c>
      <c r="D338" s="111">
        <f t="shared" si="38"/>
        <v>89948</v>
      </c>
      <c r="E338" s="111">
        <f t="shared" si="38"/>
        <v>89948</v>
      </c>
      <c r="F338" s="111">
        <f t="shared" si="38"/>
        <v>89948</v>
      </c>
      <c r="G338" s="111">
        <f t="shared" si="38"/>
        <v>89948</v>
      </c>
      <c r="H338" s="111">
        <f t="shared" si="38"/>
        <v>89948</v>
      </c>
      <c r="I338" s="111">
        <f t="shared" si="38"/>
        <v>89948</v>
      </c>
      <c r="J338" s="111">
        <f t="shared" si="38"/>
        <v>126428</v>
      </c>
      <c r="K338" s="111">
        <f t="shared" si="38"/>
        <v>126428</v>
      </c>
    </row>
    <row r="339" spans="1:11" ht="12.75">
      <c r="A339" s="136" t="s">
        <v>261</v>
      </c>
      <c r="B339" s="137" t="s">
        <v>262</v>
      </c>
      <c r="C339" s="138">
        <f aca="true" t="shared" si="39" ref="C339:I339">SUM(C340:C345)</f>
        <v>67000</v>
      </c>
      <c r="D339" s="138">
        <f t="shared" si="39"/>
        <v>67000</v>
      </c>
      <c r="E339" s="138">
        <f t="shared" si="39"/>
        <v>67000</v>
      </c>
      <c r="F339" s="138">
        <f t="shared" si="39"/>
        <v>67000</v>
      </c>
      <c r="G339" s="138">
        <f t="shared" si="39"/>
        <v>67000</v>
      </c>
      <c r="H339" s="138">
        <f t="shared" si="39"/>
        <v>67000</v>
      </c>
      <c r="I339" s="138">
        <f t="shared" si="39"/>
        <v>67000</v>
      </c>
      <c r="J339" s="138">
        <f>SUM(J340:J345)</f>
        <v>89080</v>
      </c>
      <c r="K339" s="138">
        <f>SUM(K340:K345)</f>
        <v>89080</v>
      </c>
    </row>
    <row r="340" spans="1:11" ht="12.75">
      <c r="A340" s="112">
        <v>610000</v>
      </c>
      <c r="B340" s="105" t="s">
        <v>263</v>
      </c>
      <c r="C340" s="108">
        <v>43900</v>
      </c>
      <c r="D340" s="108">
        <v>43900</v>
      </c>
      <c r="E340" s="108">
        <v>43900</v>
      </c>
      <c r="F340" s="108">
        <v>43900</v>
      </c>
      <c r="G340" s="108">
        <v>43900</v>
      </c>
      <c r="H340" s="108">
        <v>43900</v>
      </c>
      <c r="I340" s="108">
        <v>43900</v>
      </c>
      <c r="J340" s="108">
        <v>43900</v>
      </c>
      <c r="K340" s="108">
        <v>43900</v>
      </c>
    </row>
    <row r="341" spans="1:11" ht="12.75">
      <c r="A341" s="112">
        <v>620000</v>
      </c>
      <c r="B341" s="105" t="s">
        <v>72</v>
      </c>
      <c r="C341" s="108">
        <v>15400</v>
      </c>
      <c r="D341" s="108">
        <v>15400</v>
      </c>
      <c r="E341" s="108">
        <v>15400</v>
      </c>
      <c r="F341" s="108">
        <v>15400</v>
      </c>
      <c r="G341" s="108">
        <v>15400</v>
      </c>
      <c r="H341" s="108">
        <v>15400</v>
      </c>
      <c r="I341" s="108">
        <v>15400</v>
      </c>
      <c r="J341" s="108">
        <v>15400</v>
      </c>
      <c r="K341" s="108">
        <v>15400</v>
      </c>
    </row>
    <row r="342" spans="1:11" ht="12.75">
      <c r="A342" s="112">
        <v>630000</v>
      </c>
      <c r="B342" s="105" t="s">
        <v>264</v>
      </c>
      <c r="C342" s="114">
        <v>500</v>
      </c>
      <c r="D342" s="114">
        <v>500</v>
      </c>
      <c r="E342" s="114">
        <v>500</v>
      </c>
      <c r="F342" s="114">
        <v>500</v>
      </c>
      <c r="G342" s="114">
        <v>500</v>
      </c>
      <c r="H342" s="114">
        <v>500</v>
      </c>
      <c r="I342" s="114">
        <v>500</v>
      </c>
      <c r="J342" s="114">
        <v>500</v>
      </c>
      <c r="K342" s="114">
        <v>500</v>
      </c>
    </row>
    <row r="343" spans="1:11" ht="12.75">
      <c r="A343" s="112">
        <v>630000</v>
      </c>
      <c r="B343" s="105" t="s">
        <v>174</v>
      </c>
      <c r="C343" s="108">
        <v>7200</v>
      </c>
      <c r="D343" s="108">
        <v>7200</v>
      </c>
      <c r="E343" s="108">
        <v>7200</v>
      </c>
      <c r="F343" s="108">
        <v>7200</v>
      </c>
      <c r="G343" s="108">
        <v>7200</v>
      </c>
      <c r="H343" s="108">
        <v>7200</v>
      </c>
      <c r="I343" s="108">
        <v>7200</v>
      </c>
      <c r="J343" s="108">
        <v>7200</v>
      </c>
      <c r="K343" s="108">
        <v>7200</v>
      </c>
    </row>
    <row r="344" spans="1:11" ht="12.75">
      <c r="A344" s="112">
        <v>642007</v>
      </c>
      <c r="B344" s="105" t="s">
        <v>428</v>
      </c>
      <c r="C344" s="108">
        <v>0</v>
      </c>
      <c r="D344" s="108">
        <v>0</v>
      </c>
      <c r="E344" s="108">
        <v>0</v>
      </c>
      <c r="F344" s="108">
        <v>0</v>
      </c>
      <c r="G344" s="108">
        <v>0</v>
      </c>
      <c r="H344" s="108">
        <v>0</v>
      </c>
      <c r="I344" s="108">
        <v>0</v>
      </c>
      <c r="J344" s="108">
        <v>22080</v>
      </c>
      <c r="K344" s="108">
        <v>22080</v>
      </c>
    </row>
    <row r="345" spans="1:11" ht="12.75">
      <c r="A345" s="112">
        <v>637005</v>
      </c>
      <c r="B345" s="105" t="s">
        <v>265</v>
      </c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spans="1:11" ht="12.75">
      <c r="A346" s="112"/>
      <c r="B346" s="105"/>
      <c r="C346" s="108"/>
      <c r="D346" s="108"/>
      <c r="E346" s="108"/>
      <c r="F346" s="108"/>
      <c r="G346" s="108"/>
      <c r="H346" s="108"/>
      <c r="I346" s="108"/>
      <c r="J346" s="108"/>
      <c r="K346" s="108"/>
    </row>
    <row r="347" spans="1:11" ht="12.75">
      <c r="A347" s="139" t="s">
        <v>266</v>
      </c>
      <c r="B347" s="106" t="s">
        <v>267</v>
      </c>
      <c r="C347" s="138">
        <f aca="true" t="shared" si="40" ref="C347:I347">SUM(C348:C349)</f>
        <v>1880</v>
      </c>
      <c r="D347" s="138">
        <f t="shared" si="40"/>
        <v>1880</v>
      </c>
      <c r="E347" s="138">
        <f t="shared" si="40"/>
        <v>1880</v>
      </c>
      <c r="F347" s="138">
        <f t="shared" si="40"/>
        <v>1880</v>
      </c>
      <c r="G347" s="138">
        <f t="shared" si="40"/>
        <v>1880</v>
      </c>
      <c r="H347" s="138">
        <f t="shared" si="40"/>
        <v>1880</v>
      </c>
      <c r="I347" s="138">
        <f t="shared" si="40"/>
        <v>1880</v>
      </c>
      <c r="J347" s="138">
        <f>SUM(J348:J349)</f>
        <v>1880</v>
      </c>
      <c r="K347" s="138">
        <f>SUM(K348:K349)</f>
        <v>1880</v>
      </c>
    </row>
    <row r="348" spans="1:11" ht="12.75">
      <c r="A348" s="117">
        <v>637013</v>
      </c>
      <c r="B348" s="118" t="s">
        <v>268</v>
      </c>
      <c r="C348" s="114">
        <v>880</v>
      </c>
      <c r="D348" s="114">
        <v>880</v>
      </c>
      <c r="E348" s="114">
        <v>880</v>
      </c>
      <c r="F348" s="114">
        <v>880</v>
      </c>
      <c r="G348" s="114">
        <v>880</v>
      </c>
      <c r="H348" s="114">
        <v>880</v>
      </c>
      <c r="I348" s="114">
        <v>880</v>
      </c>
      <c r="J348" s="114">
        <v>880</v>
      </c>
      <c r="K348" s="114">
        <v>880</v>
      </c>
    </row>
    <row r="349" spans="1:11" ht="12.75">
      <c r="A349" s="117">
        <v>642026</v>
      </c>
      <c r="B349" s="118" t="s">
        <v>269</v>
      </c>
      <c r="C349" s="108">
        <v>1000</v>
      </c>
      <c r="D349" s="108">
        <v>1000</v>
      </c>
      <c r="E349" s="108">
        <v>1000</v>
      </c>
      <c r="F349" s="108">
        <v>1000</v>
      </c>
      <c r="G349" s="108">
        <v>1000</v>
      </c>
      <c r="H349" s="108">
        <v>1000</v>
      </c>
      <c r="I349" s="108">
        <v>1000</v>
      </c>
      <c r="J349" s="108">
        <v>1000</v>
      </c>
      <c r="K349" s="108">
        <v>1000</v>
      </c>
    </row>
    <row r="350" spans="1:11" ht="12.75">
      <c r="A350" s="139" t="s">
        <v>270</v>
      </c>
      <c r="B350" s="106" t="s">
        <v>271</v>
      </c>
      <c r="C350" s="140">
        <f aca="true" t="shared" si="41" ref="C350:K350">C351</f>
        <v>0</v>
      </c>
      <c r="D350" s="140">
        <f t="shared" si="41"/>
        <v>0</v>
      </c>
      <c r="E350" s="140">
        <f t="shared" si="41"/>
        <v>0</v>
      </c>
      <c r="F350" s="140">
        <f t="shared" si="41"/>
        <v>0</v>
      </c>
      <c r="G350" s="140">
        <f t="shared" si="41"/>
        <v>0</v>
      </c>
      <c r="H350" s="140">
        <f t="shared" si="41"/>
        <v>0</v>
      </c>
      <c r="I350" s="140">
        <f t="shared" si="41"/>
        <v>0</v>
      </c>
      <c r="J350" s="140">
        <f t="shared" si="41"/>
        <v>0</v>
      </c>
      <c r="K350" s="140">
        <f t="shared" si="41"/>
        <v>0</v>
      </c>
    </row>
    <row r="351" spans="1:11" ht="12.75">
      <c r="A351" s="141"/>
      <c r="B351" s="118"/>
      <c r="C351" s="108"/>
      <c r="D351" s="108"/>
      <c r="E351" s="108"/>
      <c r="F351" s="108"/>
      <c r="G351" s="108"/>
      <c r="H351" s="108"/>
      <c r="I351" s="108"/>
      <c r="J351" s="108"/>
      <c r="K351" s="108"/>
    </row>
    <row r="352" spans="1:11" ht="12.75">
      <c r="A352" s="136" t="s">
        <v>272</v>
      </c>
      <c r="B352" s="137" t="s">
        <v>273</v>
      </c>
      <c r="C352" s="138">
        <f aca="true" t="shared" si="42" ref="C352:I352">SUM(C353:C362)</f>
        <v>21068</v>
      </c>
      <c r="D352" s="138">
        <f t="shared" si="42"/>
        <v>21068</v>
      </c>
      <c r="E352" s="138">
        <f t="shared" si="42"/>
        <v>21068</v>
      </c>
      <c r="F352" s="138">
        <f t="shared" si="42"/>
        <v>21068</v>
      </c>
      <c r="G352" s="138">
        <f t="shared" si="42"/>
        <v>21068</v>
      </c>
      <c r="H352" s="138">
        <f t="shared" si="42"/>
        <v>21068</v>
      </c>
      <c r="I352" s="138">
        <f t="shared" si="42"/>
        <v>21068</v>
      </c>
      <c r="J352" s="138">
        <f>SUM(J353:J362)</f>
        <v>35468</v>
      </c>
      <c r="K352" s="138">
        <f>SUM(K353:K362)</f>
        <v>35468</v>
      </c>
    </row>
    <row r="353" spans="1:11" ht="12.75">
      <c r="A353" s="112">
        <v>633000</v>
      </c>
      <c r="B353" s="105" t="s">
        <v>274</v>
      </c>
      <c r="C353" s="108">
        <v>4500</v>
      </c>
      <c r="D353" s="108">
        <v>4500</v>
      </c>
      <c r="E353" s="108">
        <v>4500</v>
      </c>
      <c r="F353" s="108">
        <v>4500</v>
      </c>
      <c r="G353" s="108">
        <v>4500</v>
      </c>
      <c r="H353" s="108">
        <v>4500</v>
      </c>
      <c r="I353" s="108">
        <v>4500</v>
      </c>
      <c r="J353" s="108">
        <v>4500</v>
      </c>
      <c r="K353" s="108">
        <v>4500</v>
      </c>
    </row>
    <row r="354" spans="1:11" ht="12.75">
      <c r="A354" s="112" t="s">
        <v>434</v>
      </c>
      <c r="B354" s="105" t="s">
        <v>435</v>
      </c>
      <c r="C354" s="108">
        <v>0</v>
      </c>
      <c r="D354" s="108">
        <v>0</v>
      </c>
      <c r="E354" s="108">
        <v>0</v>
      </c>
      <c r="F354" s="108">
        <v>0</v>
      </c>
      <c r="G354" s="108">
        <v>0</v>
      </c>
      <c r="H354" s="108">
        <v>0</v>
      </c>
      <c r="I354" s="108">
        <v>0</v>
      </c>
      <c r="J354" s="108">
        <v>14400</v>
      </c>
      <c r="K354" s="108">
        <v>14400</v>
      </c>
    </row>
    <row r="355" spans="1:11" ht="12.75">
      <c r="A355" s="112">
        <v>634004</v>
      </c>
      <c r="B355" s="105" t="s">
        <v>275</v>
      </c>
      <c r="C355" s="108">
        <v>200</v>
      </c>
      <c r="D355" s="108">
        <v>200</v>
      </c>
      <c r="E355" s="108">
        <v>200</v>
      </c>
      <c r="F355" s="108">
        <v>200</v>
      </c>
      <c r="G355" s="108">
        <v>200</v>
      </c>
      <c r="H355" s="108">
        <v>200</v>
      </c>
      <c r="I355" s="108">
        <v>200</v>
      </c>
      <c r="J355" s="108">
        <v>200</v>
      </c>
      <c r="K355" s="108">
        <v>200</v>
      </c>
    </row>
    <row r="356" spans="1:11" ht="12.75">
      <c r="A356" s="112">
        <v>637005</v>
      </c>
      <c r="B356" s="105" t="s">
        <v>276</v>
      </c>
      <c r="C356" s="108">
        <v>1000</v>
      </c>
      <c r="D356" s="108">
        <v>1000</v>
      </c>
      <c r="E356" s="108">
        <v>1000</v>
      </c>
      <c r="F356" s="108">
        <v>1000</v>
      </c>
      <c r="G356" s="108">
        <v>1000</v>
      </c>
      <c r="H356" s="108">
        <v>1000</v>
      </c>
      <c r="I356" s="108">
        <v>1000</v>
      </c>
      <c r="J356" s="108">
        <v>1000</v>
      </c>
      <c r="K356" s="108">
        <v>1000</v>
      </c>
    </row>
    <row r="357" spans="1:11" ht="12.75">
      <c r="A357" s="112">
        <v>637014</v>
      </c>
      <c r="B357" s="105" t="s">
        <v>277</v>
      </c>
      <c r="C357" s="114">
        <v>4600</v>
      </c>
      <c r="D357" s="114">
        <v>4600</v>
      </c>
      <c r="E357" s="114">
        <v>4600</v>
      </c>
      <c r="F357" s="114">
        <v>4600</v>
      </c>
      <c r="G357" s="114">
        <v>4600</v>
      </c>
      <c r="H357" s="114">
        <v>4600</v>
      </c>
      <c r="I357" s="114">
        <v>4600</v>
      </c>
      <c r="J357" s="114">
        <v>4600</v>
      </c>
      <c r="K357" s="114">
        <v>4600</v>
      </c>
    </row>
    <row r="358" spans="1:11" ht="12.75">
      <c r="A358" s="112">
        <v>637014</v>
      </c>
      <c r="B358" s="105" t="s">
        <v>278</v>
      </c>
      <c r="C358" s="114">
        <v>2200</v>
      </c>
      <c r="D358" s="114">
        <v>2200</v>
      </c>
      <c r="E358" s="114">
        <v>2200</v>
      </c>
      <c r="F358" s="114">
        <v>2200</v>
      </c>
      <c r="G358" s="114">
        <v>2200</v>
      </c>
      <c r="H358" s="114">
        <v>2200</v>
      </c>
      <c r="I358" s="114">
        <v>2200</v>
      </c>
      <c r="J358" s="114">
        <v>2200</v>
      </c>
      <c r="K358" s="114">
        <v>2200</v>
      </c>
    </row>
    <row r="359" spans="1:11" ht="12.75">
      <c r="A359" s="112">
        <v>637014</v>
      </c>
      <c r="B359" s="105" t="s">
        <v>279</v>
      </c>
      <c r="C359" s="114">
        <v>3000</v>
      </c>
      <c r="D359" s="114">
        <v>3000</v>
      </c>
      <c r="E359" s="114">
        <v>3000</v>
      </c>
      <c r="F359" s="114">
        <v>3000</v>
      </c>
      <c r="G359" s="114">
        <v>3000</v>
      </c>
      <c r="H359" s="114">
        <v>3000</v>
      </c>
      <c r="I359" s="114">
        <v>3000</v>
      </c>
      <c r="J359" s="114">
        <v>3000</v>
      </c>
      <c r="K359" s="114">
        <v>3000</v>
      </c>
    </row>
    <row r="360" spans="1:11" ht="12.75">
      <c r="A360" s="112">
        <v>633009</v>
      </c>
      <c r="B360" s="105" t="s">
        <v>280</v>
      </c>
      <c r="C360" s="108">
        <v>160</v>
      </c>
      <c r="D360" s="108">
        <v>160</v>
      </c>
      <c r="E360" s="108">
        <v>160</v>
      </c>
      <c r="F360" s="108">
        <v>160</v>
      </c>
      <c r="G360" s="108">
        <v>160</v>
      </c>
      <c r="H360" s="108">
        <v>160</v>
      </c>
      <c r="I360" s="108">
        <v>160</v>
      </c>
      <c r="J360" s="108">
        <v>160</v>
      </c>
      <c r="K360" s="108">
        <v>160</v>
      </c>
    </row>
    <row r="361" spans="1:11" ht="12.75">
      <c r="A361" s="112">
        <v>642007</v>
      </c>
      <c r="B361" s="105" t="s">
        <v>281</v>
      </c>
      <c r="C361" s="108">
        <v>4558</v>
      </c>
      <c r="D361" s="108">
        <v>4558</v>
      </c>
      <c r="E361" s="108">
        <v>4558</v>
      </c>
      <c r="F361" s="108">
        <v>4558</v>
      </c>
      <c r="G361" s="108">
        <v>4558</v>
      </c>
      <c r="H361" s="108">
        <v>4558</v>
      </c>
      <c r="I361" s="108">
        <v>4558</v>
      </c>
      <c r="J361" s="108">
        <v>4558</v>
      </c>
      <c r="K361" s="108">
        <v>4558</v>
      </c>
    </row>
    <row r="362" spans="1:11" ht="12.75">
      <c r="A362" s="112">
        <v>642026</v>
      </c>
      <c r="B362" s="105" t="s">
        <v>282</v>
      </c>
      <c r="C362" s="108">
        <v>850</v>
      </c>
      <c r="D362" s="108">
        <v>850</v>
      </c>
      <c r="E362" s="108">
        <v>850</v>
      </c>
      <c r="F362" s="108">
        <v>850</v>
      </c>
      <c r="G362" s="108">
        <v>850</v>
      </c>
      <c r="H362" s="108">
        <v>850</v>
      </c>
      <c r="I362" s="108">
        <v>850</v>
      </c>
      <c r="J362" s="108">
        <v>850</v>
      </c>
      <c r="K362" s="108">
        <v>850</v>
      </c>
    </row>
    <row r="363" spans="1:11" ht="12.75">
      <c r="A363" s="113"/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</row>
    <row r="364" spans="1:12" ht="15.75">
      <c r="A364" s="109"/>
      <c r="B364" s="110" t="s">
        <v>283</v>
      </c>
      <c r="C364" s="111">
        <f>C107+C165+C170+C173+C178+C183+C186+C194+C199+C201+C205+C212+C215+C221+C244+C250+C254+C260+C265+C268+C278+C283+C292+C324+C329+C333+C338</f>
        <v>4585949</v>
      </c>
      <c r="D364" s="111">
        <f aca="true" t="shared" si="43" ref="D364:K364">D107+D165+D170+D173+D178+D183+D186+D194+D199+D201+D205+D212+D215+D221+D244+D250+D254+D260+D265+D268+D278+D283+D292+D319+D324+D329+D333+D338</f>
        <v>4615949</v>
      </c>
      <c r="E364" s="111">
        <f t="shared" si="43"/>
        <v>4633449</v>
      </c>
      <c r="F364" s="111">
        <f t="shared" si="43"/>
        <v>4639449</v>
      </c>
      <c r="G364" s="111">
        <f t="shared" si="43"/>
        <v>4639449</v>
      </c>
      <c r="H364" s="111">
        <f t="shared" si="43"/>
        <v>4643449</v>
      </c>
      <c r="I364" s="111">
        <f t="shared" si="43"/>
        <v>4681949</v>
      </c>
      <c r="J364" s="111">
        <f t="shared" si="43"/>
        <v>4710305</v>
      </c>
      <c r="K364" s="111">
        <f t="shared" si="43"/>
        <v>4753479</v>
      </c>
      <c r="L364" s="102" t="s">
        <v>452</v>
      </c>
    </row>
    <row r="365" spans="1:4" ht="15.75">
      <c r="A365" s="57"/>
      <c r="B365" s="57"/>
      <c r="C365" s="17"/>
      <c r="D365" s="17"/>
    </row>
    <row r="366" spans="1:11" ht="18">
      <c r="A366" s="179" t="s">
        <v>284</v>
      </c>
      <c r="B366" s="147"/>
      <c r="C366" s="143"/>
      <c r="D366" s="143"/>
      <c r="E366" s="143"/>
      <c r="F366" s="143"/>
      <c r="G366" s="143"/>
      <c r="H366" s="143"/>
      <c r="I366" s="143"/>
      <c r="J366" s="143"/>
      <c r="K366" s="143"/>
    </row>
    <row r="367" spans="1:11" ht="15.75">
      <c r="A367" s="146" t="s">
        <v>69</v>
      </c>
      <c r="B367" s="147" t="s">
        <v>285</v>
      </c>
      <c r="C367" s="156">
        <f aca="true" t="shared" si="44" ref="C367:I367">SUM(C368:C370)</f>
        <v>80056</v>
      </c>
      <c r="D367" s="156">
        <f t="shared" si="44"/>
        <v>80056</v>
      </c>
      <c r="E367" s="156">
        <f t="shared" si="44"/>
        <v>80056</v>
      </c>
      <c r="F367" s="156">
        <f t="shared" si="44"/>
        <v>80056</v>
      </c>
      <c r="G367" s="156">
        <f t="shared" si="44"/>
        <v>80056</v>
      </c>
      <c r="H367" s="156">
        <f t="shared" si="44"/>
        <v>80056</v>
      </c>
      <c r="I367" s="156">
        <f t="shared" si="44"/>
        <v>80056</v>
      </c>
      <c r="J367" s="156">
        <f>SUM(J368:J370)</f>
        <v>107856</v>
      </c>
      <c r="K367" s="156">
        <f>SUM(K368:K370)</f>
        <v>107856</v>
      </c>
    </row>
    <row r="368" spans="1:11" ht="12.75">
      <c r="A368" s="152">
        <v>711001</v>
      </c>
      <c r="B368" s="144" t="s">
        <v>286</v>
      </c>
      <c r="C368" s="143">
        <v>30000</v>
      </c>
      <c r="D368" s="143">
        <v>30000</v>
      </c>
      <c r="E368" s="143">
        <v>30000</v>
      </c>
      <c r="F368" s="143">
        <v>30000</v>
      </c>
      <c r="G368" s="143">
        <v>30000</v>
      </c>
      <c r="H368" s="143">
        <v>30000</v>
      </c>
      <c r="I368" s="143">
        <v>30000</v>
      </c>
      <c r="J368" s="143">
        <v>30000</v>
      </c>
      <c r="K368" s="143">
        <v>30000</v>
      </c>
    </row>
    <row r="369" spans="1:11" ht="12.75">
      <c r="A369" s="152">
        <v>711001</v>
      </c>
      <c r="B369" s="144" t="s">
        <v>287</v>
      </c>
      <c r="C369" s="143">
        <v>30056</v>
      </c>
      <c r="D369" s="143">
        <v>30056</v>
      </c>
      <c r="E369" s="143">
        <v>30056</v>
      </c>
      <c r="F369" s="143">
        <v>30056</v>
      </c>
      <c r="G369" s="143">
        <v>30056</v>
      </c>
      <c r="H369" s="143">
        <v>30056</v>
      </c>
      <c r="I369" s="143">
        <v>30056</v>
      </c>
      <c r="J369" s="143">
        <v>57856</v>
      </c>
      <c r="K369" s="143">
        <v>57856</v>
      </c>
    </row>
    <row r="370" spans="1:11" ht="12.75">
      <c r="A370" s="152">
        <v>716000</v>
      </c>
      <c r="B370" s="144" t="s">
        <v>351</v>
      </c>
      <c r="C370" s="143">
        <v>20000</v>
      </c>
      <c r="D370" s="143">
        <v>20000</v>
      </c>
      <c r="E370" s="143">
        <v>20000</v>
      </c>
      <c r="F370" s="143">
        <v>20000</v>
      </c>
      <c r="G370" s="143">
        <v>20000</v>
      </c>
      <c r="H370" s="143">
        <v>20000</v>
      </c>
      <c r="I370" s="143">
        <v>20000</v>
      </c>
      <c r="J370" s="143">
        <v>20000</v>
      </c>
      <c r="K370" s="143">
        <v>20000</v>
      </c>
    </row>
    <row r="371" spans="1:11" ht="12.75">
      <c r="A371" s="152"/>
      <c r="B371" s="144"/>
      <c r="C371" s="143"/>
      <c r="D371" s="143"/>
      <c r="E371" s="143"/>
      <c r="F371" s="143"/>
      <c r="G371" s="143"/>
      <c r="H371" s="143"/>
      <c r="I371" s="143"/>
      <c r="J371" s="143"/>
      <c r="K371" s="143"/>
    </row>
    <row r="372" spans="1:11" ht="12.75">
      <c r="A372" s="152"/>
      <c r="B372" s="144"/>
      <c r="C372" s="143"/>
      <c r="D372" s="143"/>
      <c r="E372" s="143"/>
      <c r="F372" s="143"/>
      <c r="G372" s="143"/>
      <c r="H372" s="143"/>
      <c r="I372" s="143"/>
      <c r="J372" s="143"/>
      <c r="K372" s="143"/>
    </row>
    <row r="373" spans="1:11" ht="15.75">
      <c r="A373" s="180" t="s">
        <v>381</v>
      </c>
      <c r="B373" s="147" t="s">
        <v>285</v>
      </c>
      <c r="C373" s="148">
        <f aca="true" t="shared" si="45" ref="C373:K373">C374</f>
        <v>0</v>
      </c>
      <c r="D373" s="148">
        <f t="shared" si="45"/>
        <v>22000</v>
      </c>
      <c r="E373" s="148">
        <f t="shared" si="45"/>
        <v>22000</v>
      </c>
      <c r="F373" s="148">
        <f t="shared" si="45"/>
        <v>22000</v>
      </c>
      <c r="G373" s="148">
        <f t="shared" si="45"/>
        <v>22000</v>
      </c>
      <c r="H373" s="148">
        <f t="shared" si="45"/>
        <v>22000</v>
      </c>
      <c r="I373" s="148">
        <f t="shared" si="45"/>
        <v>22000</v>
      </c>
      <c r="J373" s="148">
        <f t="shared" si="45"/>
        <v>2000</v>
      </c>
      <c r="K373" s="148">
        <f t="shared" si="45"/>
        <v>2000</v>
      </c>
    </row>
    <row r="374" spans="1:11" ht="12.75">
      <c r="A374" s="152">
        <v>717001</v>
      </c>
      <c r="B374" s="144" t="s">
        <v>382</v>
      </c>
      <c r="C374" s="143">
        <v>0</v>
      </c>
      <c r="D374" s="143">
        <v>22000</v>
      </c>
      <c r="E374" s="143">
        <v>22000</v>
      </c>
      <c r="F374" s="143">
        <v>22000</v>
      </c>
      <c r="G374" s="143">
        <v>22000</v>
      </c>
      <c r="H374" s="143">
        <v>22000</v>
      </c>
      <c r="I374" s="143">
        <v>22000</v>
      </c>
      <c r="J374" s="143">
        <v>2000</v>
      </c>
      <c r="K374" s="143">
        <v>2000</v>
      </c>
    </row>
    <row r="375" spans="1:11" ht="15.75">
      <c r="A375" s="181"/>
      <c r="B375" s="144"/>
      <c r="C375" s="143"/>
      <c r="D375" s="143"/>
      <c r="E375" s="143"/>
      <c r="F375" s="143"/>
      <c r="G375" s="143"/>
      <c r="H375" s="143"/>
      <c r="I375" s="143"/>
      <c r="J375" s="143"/>
      <c r="K375" s="143"/>
    </row>
    <row r="376" spans="1:11" ht="15.75">
      <c r="A376" s="181" t="s">
        <v>150</v>
      </c>
      <c r="B376" s="151" t="s">
        <v>151</v>
      </c>
      <c r="C376" s="182">
        <f>SUM(C378:C381)</f>
        <v>12400</v>
      </c>
      <c r="D376" s="182">
        <f>SUM(D378:D381)</f>
        <v>13582</v>
      </c>
      <c r="E376" s="182">
        <f aca="true" t="shared" si="46" ref="E376:J376">SUM(E377:E381)</f>
        <v>13582</v>
      </c>
      <c r="F376" s="182">
        <f t="shared" si="46"/>
        <v>17082</v>
      </c>
      <c r="G376" s="182">
        <f t="shared" si="46"/>
        <v>17082</v>
      </c>
      <c r="H376" s="182">
        <f t="shared" si="46"/>
        <v>17082</v>
      </c>
      <c r="I376" s="182">
        <f t="shared" si="46"/>
        <v>17082</v>
      </c>
      <c r="J376" s="182">
        <f t="shared" si="46"/>
        <v>18886</v>
      </c>
      <c r="K376" s="182">
        <f>SUM(K377:K381)</f>
        <v>18886</v>
      </c>
    </row>
    <row r="377" spans="1:11" ht="12.75">
      <c r="A377" s="195" t="s">
        <v>405</v>
      </c>
      <c r="B377" s="189" t="s">
        <v>406</v>
      </c>
      <c r="C377" s="192">
        <v>0</v>
      </c>
      <c r="D377" s="192">
        <v>0</v>
      </c>
      <c r="E377" s="192">
        <v>0</v>
      </c>
      <c r="F377" s="192">
        <v>3500</v>
      </c>
      <c r="G377" s="192">
        <v>3500</v>
      </c>
      <c r="H377" s="192">
        <v>3500</v>
      </c>
      <c r="I377" s="192">
        <v>3500</v>
      </c>
      <c r="J377" s="192">
        <v>3500</v>
      </c>
      <c r="K377" s="192">
        <v>3500</v>
      </c>
    </row>
    <row r="378" spans="1:11" ht="12.75">
      <c r="A378" s="144">
        <v>714001</v>
      </c>
      <c r="B378" s="154" t="s">
        <v>343</v>
      </c>
      <c r="C378" s="183">
        <v>5000</v>
      </c>
      <c r="D378" s="183">
        <v>5000</v>
      </c>
      <c r="E378" s="183">
        <v>5000</v>
      </c>
      <c r="F378" s="183">
        <v>5000</v>
      </c>
      <c r="G378" s="183">
        <v>5000</v>
      </c>
      <c r="H378" s="183">
        <v>5000</v>
      </c>
      <c r="I378" s="183">
        <v>5000</v>
      </c>
      <c r="J378" s="183">
        <v>5000</v>
      </c>
      <c r="K378" s="183">
        <v>5000</v>
      </c>
    </row>
    <row r="379" spans="1:11" ht="12.75">
      <c r="A379" s="152">
        <v>713003</v>
      </c>
      <c r="B379" s="154" t="s">
        <v>288</v>
      </c>
      <c r="C379" s="143">
        <v>4400</v>
      </c>
      <c r="D379" s="143">
        <v>4400</v>
      </c>
      <c r="E379" s="143">
        <v>4400</v>
      </c>
      <c r="F379" s="143">
        <v>4400</v>
      </c>
      <c r="G379" s="143">
        <v>4400</v>
      </c>
      <c r="H379" s="143">
        <v>4400</v>
      </c>
      <c r="I379" s="143">
        <v>4400</v>
      </c>
      <c r="J379" s="143">
        <v>4400</v>
      </c>
      <c r="K379" s="143">
        <v>4400</v>
      </c>
    </row>
    <row r="380" spans="1:11" ht="12.75">
      <c r="A380" s="152">
        <v>713005</v>
      </c>
      <c r="B380" s="154" t="s">
        <v>436</v>
      </c>
      <c r="C380" s="143">
        <v>0</v>
      </c>
      <c r="D380" s="143">
        <v>0</v>
      </c>
      <c r="E380" s="143">
        <v>0</v>
      </c>
      <c r="F380" s="143">
        <v>0</v>
      </c>
      <c r="G380" s="143">
        <v>0</v>
      </c>
      <c r="H380" s="143">
        <v>0</v>
      </c>
      <c r="I380" s="143">
        <v>0</v>
      </c>
      <c r="J380" s="143">
        <v>1804</v>
      </c>
      <c r="K380" s="143">
        <v>1804</v>
      </c>
    </row>
    <row r="381" spans="1:11" ht="12.75">
      <c r="A381" s="152">
        <v>713003</v>
      </c>
      <c r="B381" s="154" t="s">
        <v>289</v>
      </c>
      <c r="C381" s="143">
        <v>3000</v>
      </c>
      <c r="D381" s="143">
        <v>4182</v>
      </c>
      <c r="E381" s="143">
        <v>4182</v>
      </c>
      <c r="F381" s="143">
        <v>4182</v>
      </c>
      <c r="G381" s="143">
        <v>4182</v>
      </c>
      <c r="H381" s="143">
        <v>4182</v>
      </c>
      <c r="I381" s="143">
        <v>4182</v>
      </c>
      <c r="J381" s="143">
        <v>4182</v>
      </c>
      <c r="K381" s="143">
        <v>4182</v>
      </c>
    </row>
    <row r="382" spans="1:11" ht="15">
      <c r="A382" s="184"/>
      <c r="B382" s="185"/>
      <c r="C382" s="185"/>
      <c r="D382" s="185"/>
      <c r="E382" s="185"/>
      <c r="F382" s="185"/>
      <c r="G382" s="185"/>
      <c r="H382" s="185"/>
      <c r="I382" s="185"/>
      <c r="J382" s="185"/>
      <c r="K382" s="185"/>
    </row>
    <row r="383" spans="1:11" ht="15.75">
      <c r="A383" s="186" t="s">
        <v>290</v>
      </c>
      <c r="B383" s="147" t="s">
        <v>291</v>
      </c>
      <c r="C383" s="156">
        <f>SUM(C388:C396)</f>
        <v>103206</v>
      </c>
      <c r="D383" s="156">
        <f>SUM(D388:D396)</f>
        <v>188206</v>
      </c>
      <c r="E383" s="156">
        <f aca="true" t="shared" si="47" ref="E383:J383">SUM(E384:E396)</f>
        <v>188206</v>
      </c>
      <c r="F383" s="156">
        <f t="shared" si="47"/>
        <v>378206</v>
      </c>
      <c r="G383" s="156">
        <f t="shared" si="47"/>
        <v>378206</v>
      </c>
      <c r="H383" s="156">
        <f t="shared" si="47"/>
        <v>392706</v>
      </c>
      <c r="I383" s="156">
        <f t="shared" si="47"/>
        <v>365005</v>
      </c>
      <c r="J383" s="156">
        <f t="shared" si="47"/>
        <v>369701</v>
      </c>
      <c r="K383" s="156">
        <f>SUM(K384:K396)</f>
        <v>396185</v>
      </c>
    </row>
    <row r="384" spans="1:11" ht="12.75">
      <c r="A384" s="196" t="s">
        <v>407</v>
      </c>
      <c r="B384" s="189" t="s">
        <v>408</v>
      </c>
      <c r="C384" s="192">
        <v>0</v>
      </c>
      <c r="D384" s="192">
        <v>0</v>
      </c>
      <c r="E384" s="192">
        <v>0</v>
      </c>
      <c r="F384" s="192">
        <v>170000</v>
      </c>
      <c r="G384" s="192">
        <v>170000</v>
      </c>
      <c r="H384" s="192">
        <v>184500</v>
      </c>
      <c r="I384" s="192">
        <v>139375</v>
      </c>
      <c r="J384" s="192">
        <v>139375</v>
      </c>
      <c r="K384" s="192">
        <v>139375</v>
      </c>
    </row>
    <row r="385" spans="1:11" ht="12.75">
      <c r="A385" s="196" t="s">
        <v>407</v>
      </c>
      <c r="B385" s="189" t="s">
        <v>437</v>
      </c>
      <c r="C385" s="192">
        <v>0</v>
      </c>
      <c r="D385" s="192">
        <v>0</v>
      </c>
      <c r="E385" s="192">
        <v>0</v>
      </c>
      <c r="F385" s="192">
        <v>0</v>
      </c>
      <c r="G385" s="192">
        <v>0</v>
      </c>
      <c r="H385" s="192">
        <v>0</v>
      </c>
      <c r="I385" s="192">
        <v>0</v>
      </c>
      <c r="J385" s="192">
        <v>4696</v>
      </c>
      <c r="K385" s="192">
        <v>4696</v>
      </c>
    </row>
    <row r="386" spans="1:11" ht="12.75">
      <c r="A386" s="196" t="s">
        <v>405</v>
      </c>
      <c r="B386" s="189" t="s">
        <v>409</v>
      </c>
      <c r="C386" s="192">
        <v>0</v>
      </c>
      <c r="D386" s="192">
        <v>0</v>
      </c>
      <c r="E386" s="192">
        <v>0</v>
      </c>
      <c r="F386" s="192">
        <v>20000</v>
      </c>
      <c r="G386" s="192">
        <v>20000</v>
      </c>
      <c r="H386" s="192">
        <v>20000</v>
      </c>
      <c r="I386" s="192">
        <v>20000</v>
      </c>
      <c r="J386" s="192">
        <v>20000</v>
      </c>
      <c r="K386" s="192">
        <v>20000</v>
      </c>
    </row>
    <row r="387" spans="1:12" ht="12.75">
      <c r="A387" s="196" t="s">
        <v>405</v>
      </c>
      <c r="B387" s="189" t="s">
        <v>448</v>
      </c>
      <c r="C387" s="192"/>
      <c r="D387" s="192"/>
      <c r="E387" s="192"/>
      <c r="F387" s="192"/>
      <c r="G387" s="192"/>
      <c r="H387" s="192"/>
      <c r="I387" s="192"/>
      <c r="J387" s="192"/>
      <c r="K387" s="192">
        <v>2488</v>
      </c>
      <c r="L387">
        <v>2488</v>
      </c>
    </row>
    <row r="388" spans="1:11" ht="12.75">
      <c r="A388" s="152">
        <v>717001</v>
      </c>
      <c r="B388" s="144" t="s">
        <v>292</v>
      </c>
      <c r="C388" s="143">
        <v>5018</v>
      </c>
      <c r="D388" s="143">
        <v>5018</v>
      </c>
      <c r="E388" s="143">
        <v>5018</v>
      </c>
      <c r="F388" s="143">
        <v>5018</v>
      </c>
      <c r="G388" s="143">
        <v>5018</v>
      </c>
      <c r="H388" s="143">
        <v>5018</v>
      </c>
      <c r="I388" s="143">
        <v>5018</v>
      </c>
      <c r="J388" s="143">
        <v>5018</v>
      </c>
      <c r="K388" s="143">
        <v>5018</v>
      </c>
    </row>
    <row r="389" spans="1:12" ht="12.75">
      <c r="A389" s="152">
        <v>717001</v>
      </c>
      <c r="B389" s="144" t="s">
        <v>424</v>
      </c>
      <c r="C389" s="143">
        <v>0</v>
      </c>
      <c r="D389" s="143">
        <v>0</v>
      </c>
      <c r="E389" s="143">
        <v>0</v>
      </c>
      <c r="F389" s="143">
        <v>0</v>
      </c>
      <c r="G389" s="143">
        <v>0</v>
      </c>
      <c r="H389" s="143">
        <v>0</v>
      </c>
      <c r="I389" s="143">
        <v>51712</v>
      </c>
      <c r="J389" s="143">
        <v>51712</v>
      </c>
      <c r="K389" s="143">
        <v>66491</v>
      </c>
      <c r="L389" s="143">
        <v>14779</v>
      </c>
    </row>
    <row r="390" spans="1:11" ht="12.75">
      <c r="A390" s="152">
        <v>717001</v>
      </c>
      <c r="B390" s="144" t="s">
        <v>367</v>
      </c>
      <c r="C390" s="143">
        <v>31600</v>
      </c>
      <c r="D390" s="143">
        <v>31600</v>
      </c>
      <c r="E390" s="143">
        <v>31600</v>
      </c>
      <c r="F390" s="143">
        <v>31600</v>
      </c>
      <c r="G390" s="143">
        <v>31600</v>
      </c>
      <c r="H390" s="143">
        <v>31600</v>
      </c>
      <c r="I390" s="143">
        <v>0</v>
      </c>
      <c r="J390" s="143">
        <v>0</v>
      </c>
      <c r="K390" s="143">
        <v>0</v>
      </c>
    </row>
    <row r="391" spans="1:11" ht="12.75">
      <c r="A391" s="152">
        <v>717001</v>
      </c>
      <c r="B391" s="144" t="s">
        <v>293</v>
      </c>
      <c r="C391" s="143">
        <v>0</v>
      </c>
      <c r="D391" s="143">
        <v>0</v>
      </c>
      <c r="E391" s="143">
        <v>0</v>
      </c>
      <c r="F391" s="143">
        <v>0</v>
      </c>
      <c r="G391" s="143">
        <v>0</v>
      </c>
      <c r="H391" s="143">
        <v>0</v>
      </c>
      <c r="I391" s="143">
        <v>0</v>
      </c>
      <c r="J391" s="143">
        <v>0</v>
      </c>
      <c r="K391" s="143">
        <v>0</v>
      </c>
    </row>
    <row r="392" spans="1:11" ht="12.75">
      <c r="A392" s="152">
        <v>717001</v>
      </c>
      <c r="B392" s="144" t="s">
        <v>364</v>
      </c>
      <c r="C392" s="143">
        <v>31100</v>
      </c>
      <c r="D392" s="143">
        <v>31100</v>
      </c>
      <c r="E392" s="143">
        <v>31100</v>
      </c>
      <c r="F392" s="143">
        <v>31100</v>
      </c>
      <c r="G392" s="143">
        <v>31100</v>
      </c>
      <c r="H392" s="143">
        <v>31100</v>
      </c>
      <c r="I392" s="143">
        <v>31100</v>
      </c>
      <c r="J392" s="143">
        <v>31100</v>
      </c>
      <c r="K392" s="143">
        <v>31100</v>
      </c>
    </row>
    <row r="393" spans="1:11" ht="12.75">
      <c r="A393" s="152">
        <v>717002</v>
      </c>
      <c r="B393" s="144" t="s">
        <v>383</v>
      </c>
      <c r="C393" s="143">
        <v>0</v>
      </c>
      <c r="D393" s="143">
        <v>85000</v>
      </c>
      <c r="E393" s="143">
        <v>85000</v>
      </c>
      <c r="F393" s="143">
        <v>85000</v>
      </c>
      <c r="G393" s="143">
        <v>85000</v>
      </c>
      <c r="H393" s="143">
        <v>85000</v>
      </c>
      <c r="I393" s="143">
        <v>85000</v>
      </c>
      <c r="J393" s="143">
        <v>85000</v>
      </c>
      <c r="K393" s="143">
        <v>85000</v>
      </c>
    </row>
    <row r="394" spans="1:11" ht="12.75">
      <c r="A394" s="152">
        <v>717002</v>
      </c>
      <c r="B394" s="144" t="s">
        <v>358</v>
      </c>
      <c r="C394" s="143">
        <v>30500</v>
      </c>
      <c r="D394" s="143">
        <v>30500</v>
      </c>
      <c r="E394" s="143">
        <v>30500</v>
      </c>
      <c r="F394" s="143">
        <v>30500</v>
      </c>
      <c r="G394" s="143">
        <v>30500</v>
      </c>
      <c r="H394" s="143">
        <v>30500</v>
      </c>
      <c r="I394" s="143">
        <v>27812</v>
      </c>
      <c r="J394" s="143">
        <v>27812</v>
      </c>
      <c r="K394" s="143">
        <v>27812</v>
      </c>
    </row>
    <row r="395" spans="1:12" ht="12.75">
      <c r="A395" s="152" t="s">
        <v>405</v>
      </c>
      <c r="B395" s="144" t="s">
        <v>449</v>
      </c>
      <c r="C395" s="143">
        <v>4988</v>
      </c>
      <c r="D395" s="143">
        <v>4988</v>
      </c>
      <c r="E395" s="143">
        <v>4988</v>
      </c>
      <c r="F395" s="143">
        <v>4988</v>
      </c>
      <c r="G395" s="143">
        <v>4988</v>
      </c>
      <c r="H395" s="143">
        <v>4988</v>
      </c>
      <c r="I395" s="143">
        <v>4988</v>
      </c>
      <c r="J395" s="143">
        <v>4988</v>
      </c>
      <c r="K395" s="143">
        <v>14205</v>
      </c>
      <c r="L395" s="143">
        <v>9217</v>
      </c>
    </row>
    <row r="396" spans="1:11" ht="12.75">
      <c r="A396" s="152" t="s">
        <v>295</v>
      </c>
      <c r="B396" s="144" t="s">
        <v>296</v>
      </c>
      <c r="C396" s="187">
        <v>0</v>
      </c>
      <c r="D396" s="187">
        <v>0</v>
      </c>
      <c r="E396" s="187">
        <v>0</v>
      </c>
      <c r="F396" s="187">
        <v>0</v>
      </c>
      <c r="G396" s="187">
        <v>0</v>
      </c>
      <c r="H396" s="187">
        <v>0</v>
      </c>
      <c r="I396" s="187">
        <v>0</v>
      </c>
      <c r="J396" s="187">
        <v>0</v>
      </c>
      <c r="K396" s="187">
        <v>0</v>
      </c>
    </row>
    <row r="397" spans="1:11" ht="15">
      <c r="A397" s="188"/>
      <c r="B397" s="185"/>
      <c r="C397" s="143"/>
      <c r="D397" s="143"/>
      <c r="E397" s="143"/>
      <c r="F397" s="143"/>
      <c r="G397" s="143"/>
      <c r="H397" s="143"/>
      <c r="I397" s="143"/>
      <c r="J397" s="143"/>
      <c r="K397" s="143"/>
    </row>
    <row r="398" spans="1:11" ht="15.75">
      <c r="A398" s="186" t="s">
        <v>297</v>
      </c>
      <c r="B398" s="147" t="s">
        <v>298</v>
      </c>
      <c r="C398" s="156">
        <f aca="true" t="shared" si="48" ref="C398:K398">SUM(C399:C399)</f>
        <v>0</v>
      </c>
      <c r="D398" s="156">
        <f t="shared" si="48"/>
        <v>0</v>
      </c>
      <c r="E398" s="156">
        <f t="shared" si="48"/>
        <v>0</v>
      </c>
      <c r="F398" s="156">
        <f t="shared" si="48"/>
        <v>0</v>
      </c>
      <c r="G398" s="156">
        <f t="shared" si="48"/>
        <v>0</v>
      </c>
      <c r="H398" s="156">
        <f t="shared" si="48"/>
        <v>0</v>
      </c>
      <c r="I398" s="156">
        <f t="shared" si="48"/>
        <v>0</v>
      </c>
      <c r="J398" s="156">
        <f t="shared" si="48"/>
        <v>0</v>
      </c>
      <c r="K398" s="156">
        <f t="shared" si="48"/>
        <v>0</v>
      </c>
    </row>
    <row r="399" spans="1:11" ht="12.75">
      <c r="A399" s="188" t="s">
        <v>295</v>
      </c>
      <c r="B399" s="144" t="s">
        <v>299</v>
      </c>
      <c r="C399" s="143">
        <v>0</v>
      </c>
      <c r="D399" s="143">
        <v>0</v>
      </c>
      <c r="E399" s="143">
        <v>0</v>
      </c>
      <c r="F399" s="143">
        <v>0</v>
      </c>
      <c r="G399" s="143">
        <v>0</v>
      </c>
      <c r="H399" s="143">
        <v>0</v>
      </c>
      <c r="I399" s="143">
        <v>0</v>
      </c>
      <c r="J399" s="143">
        <v>0</v>
      </c>
      <c r="K399" s="143">
        <v>0</v>
      </c>
    </row>
    <row r="400" spans="1:11" ht="12.75">
      <c r="A400" s="149"/>
      <c r="B400" s="143"/>
      <c r="C400" s="143"/>
      <c r="D400" s="143"/>
      <c r="E400" s="143"/>
      <c r="F400" s="143"/>
      <c r="G400" s="143"/>
      <c r="H400" s="143"/>
      <c r="I400" s="143"/>
      <c r="J400" s="143"/>
      <c r="K400" s="143"/>
    </row>
    <row r="401" spans="1:11" ht="15.75">
      <c r="A401" s="146" t="s">
        <v>176</v>
      </c>
      <c r="B401" s="147" t="s">
        <v>177</v>
      </c>
      <c r="C401" s="156">
        <f aca="true" t="shared" si="49" ref="C401:I401">SUM(C402:C417)</f>
        <v>1751213</v>
      </c>
      <c r="D401" s="156">
        <f t="shared" si="49"/>
        <v>1751213</v>
      </c>
      <c r="E401" s="156">
        <f t="shared" si="49"/>
        <v>1751213</v>
      </c>
      <c r="F401" s="156">
        <f t="shared" si="49"/>
        <v>1741613</v>
      </c>
      <c r="G401" s="156">
        <f t="shared" si="49"/>
        <v>1741613</v>
      </c>
      <c r="H401" s="156">
        <f t="shared" si="49"/>
        <v>1741613</v>
      </c>
      <c r="I401" s="156">
        <f t="shared" si="49"/>
        <v>1741613</v>
      </c>
      <c r="J401" s="156">
        <f>SUM(J402:J417)</f>
        <v>1742884</v>
      </c>
      <c r="K401" s="156">
        <f>SUM(K402:K417)</f>
        <v>1742884</v>
      </c>
    </row>
    <row r="402" spans="1:11" ht="12.75">
      <c r="A402" s="152">
        <v>717000</v>
      </c>
      <c r="B402" s="144" t="s">
        <v>300</v>
      </c>
      <c r="C402" s="143"/>
      <c r="D402" s="143"/>
      <c r="E402" s="143"/>
      <c r="F402" s="143"/>
      <c r="G402" s="143"/>
      <c r="H402" s="143"/>
      <c r="I402" s="143"/>
      <c r="J402" s="143"/>
      <c r="K402" s="143"/>
    </row>
    <row r="403" spans="1:11" ht="12.75">
      <c r="A403" s="152"/>
      <c r="B403" s="144" t="s">
        <v>301</v>
      </c>
      <c r="C403" s="143">
        <v>1619973</v>
      </c>
      <c r="D403" s="143">
        <v>1619973</v>
      </c>
      <c r="E403" s="143">
        <v>1619973</v>
      </c>
      <c r="F403" s="143">
        <v>1619973</v>
      </c>
      <c r="G403" s="143">
        <v>1619973</v>
      </c>
      <c r="H403" s="143">
        <v>1619973</v>
      </c>
      <c r="I403" s="143">
        <v>1619973</v>
      </c>
      <c r="J403" s="143">
        <v>1619973</v>
      </c>
      <c r="K403" s="143">
        <v>1619973</v>
      </c>
    </row>
    <row r="404" spans="1:11" ht="12.75">
      <c r="A404" s="152"/>
      <c r="B404" s="144" t="s">
        <v>302</v>
      </c>
      <c r="C404" s="143">
        <v>0</v>
      </c>
      <c r="D404" s="143">
        <v>0</v>
      </c>
      <c r="E404" s="143">
        <v>0</v>
      </c>
      <c r="F404" s="143">
        <v>0</v>
      </c>
      <c r="G404" s="143">
        <v>0</v>
      </c>
      <c r="H404" s="143">
        <v>0</v>
      </c>
      <c r="I404" s="143">
        <v>0</v>
      </c>
      <c r="J404" s="143">
        <v>0</v>
      </c>
      <c r="K404" s="143">
        <v>0</v>
      </c>
    </row>
    <row r="405" spans="1:11" ht="12.75">
      <c r="A405" s="152"/>
      <c r="B405" s="144" t="s">
        <v>360</v>
      </c>
      <c r="C405" s="143">
        <v>4500</v>
      </c>
      <c r="D405" s="143">
        <v>4500</v>
      </c>
      <c r="E405" s="143">
        <v>4500</v>
      </c>
      <c r="F405" s="143">
        <v>4700</v>
      </c>
      <c r="G405" s="143">
        <v>4700</v>
      </c>
      <c r="H405" s="143">
        <v>4700</v>
      </c>
      <c r="I405" s="143">
        <v>4700</v>
      </c>
      <c r="J405" s="143">
        <v>4700</v>
      </c>
      <c r="K405" s="143">
        <v>4700</v>
      </c>
    </row>
    <row r="406" spans="1:11" ht="12.75">
      <c r="A406" s="152" t="s">
        <v>418</v>
      </c>
      <c r="B406" s="144" t="s">
        <v>361</v>
      </c>
      <c r="C406" s="143">
        <v>10000</v>
      </c>
      <c r="D406" s="143">
        <v>10000</v>
      </c>
      <c r="E406" s="143">
        <v>10000</v>
      </c>
      <c r="F406" s="143">
        <v>9000</v>
      </c>
      <c r="G406" s="143">
        <v>9000</v>
      </c>
      <c r="H406" s="143">
        <v>9000</v>
      </c>
      <c r="I406" s="143">
        <v>9000</v>
      </c>
      <c r="J406" s="143">
        <v>9000</v>
      </c>
      <c r="K406" s="143">
        <v>9000</v>
      </c>
    </row>
    <row r="407" spans="1:11" ht="12.75">
      <c r="A407" s="152"/>
      <c r="B407" s="144" t="s">
        <v>354</v>
      </c>
      <c r="C407" s="143">
        <v>15000</v>
      </c>
      <c r="D407" s="143">
        <v>15000</v>
      </c>
      <c r="E407" s="143">
        <v>15000</v>
      </c>
      <c r="F407" s="143">
        <v>15000</v>
      </c>
      <c r="G407" s="143">
        <v>15000</v>
      </c>
      <c r="H407" s="143">
        <v>15000</v>
      </c>
      <c r="I407" s="143">
        <v>15000</v>
      </c>
      <c r="J407" s="143">
        <v>15000</v>
      </c>
      <c r="K407" s="143">
        <v>15000</v>
      </c>
    </row>
    <row r="408" spans="1:11" ht="12.75">
      <c r="A408" s="152">
        <v>717001</v>
      </c>
      <c r="B408" s="144" t="s">
        <v>438</v>
      </c>
      <c r="C408" s="143">
        <v>0</v>
      </c>
      <c r="D408" s="143">
        <v>0</v>
      </c>
      <c r="E408" s="143">
        <v>0</v>
      </c>
      <c r="F408" s="143">
        <v>0</v>
      </c>
      <c r="G408" s="143">
        <v>0</v>
      </c>
      <c r="H408" s="143">
        <v>0</v>
      </c>
      <c r="I408" s="143">
        <v>0</v>
      </c>
      <c r="J408" s="143">
        <v>1271</v>
      </c>
      <c r="K408" s="143">
        <v>1271</v>
      </c>
    </row>
    <row r="409" spans="1:11" ht="12.75">
      <c r="A409" s="152">
        <v>717001</v>
      </c>
      <c r="B409" s="144" t="s">
        <v>410</v>
      </c>
      <c r="C409" s="143">
        <v>0</v>
      </c>
      <c r="D409" s="143">
        <v>0</v>
      </c>
      <c r="E409" s="143">
        <v>0</v>
      </c>
      <c r="F409" s="143">
        <v>12000</v>
      </c>
      <c r="G409" s="143">
        <v>12000</v>
      </c>
      <c r="H409" s="143">
        <v>12000</v>
      </c>
      <c r="I409" s="143">
        <v>12000</v>
      </c>
      <c r="J409" s="143">
        <v>12000</v>
      </c>
      <c r="K409" s="143">
        <v>12000</v>
      </c>
    </row>
    <row r="410" spans="1:11" ht="12.75">
      <c r="A410" s="152">
        <v>717001</v>
      </c>
      <c r="B410" s="144" t="s">
        <v>411</v>
      </c>
      <c r="C410" s="143">
        <v>0</v>
      </c>
      <c r="D410" s="143">
        <v>0</v>
      </c>
      <c r="E410" s="143">
        <v>0</v>
      </c>
      <c r="F410" s="143">
        <v>3600</v>
      </c>
      <c r="G410" s="143">
        <v>3600</v>
      </c>
      <c r="H410" s="143">
        <v>3600</v>
      </c>
      <c r="I410" s="143">
        <v>3600</v>
      </c>
      <c r="J410" s="143">
        <v>3600</v>
      </c>
      <c r="K410" s="143">
        <v>3600</v>
      </c>
    </row>
    <row r="411" spans="1:11" ht="12.75">
      <c r="A411" s="152">
        <v>717001</v>
      </c>
      <c r="B411" s="144" t="s">
        <v>362</v>
      </c>
      <c r="C411" s="143">
        <v>26800</v>
      </c>
      <c r="D411" s="143">
        <v>26800</v>
      </c>
      <c r="E411" s="143">
        <v>26800</v>
      </c>
      <c r="F411" s="143">
        <v>0</v>
      </c>
      <c r="G411" s="143">
        <v>0</v>
      </c>
      <c r="H411" s="143">
        <v>0</v>
      </c>
      <c r="I411" s="143">
        <v>0</v>
      </c>
      <c r="J411" s="143">
        <v>0</v>
      </c>
      <c r="K411" s="143">
        <v>0</v>
      </c>
    </row>
    <row r="412" spans="1:11" ht="12.75">
      <c r="A412" s="152"/>
      <c r="B412" s="189" t="s">
        <v>341</v>
      </c>
      <c r="C412" s="143">
        <v>0</v>
      </c>
      <c r="D412" s="143">
        <v>0</v>
      </c>
      <c r="E412" s="143">
        <v>0</v>
      </c>
      <c r="F412" s="143">
        <v>0</v>
      </c>
      <c r="G412" s="143">
        <v>0</v>
      </c>
      <c r="H412" s="143">
        <v>0</v>
      </c>
      <c r="I412" s="143">
        <v>0</v>
      </c>
      <c r="J412" s="143">
        <v>0</v>
      </c>
      <c r="K412" s="143">
        <v>0</v>
      </c>
    </row>
    <row r="413" spans="1:11" ht="12.75">
      <c r="A413" s="152">
        <v>717000</v>
      </c>
      <c r="B413" s="189" t="s">
        <v>363</v>
      </c>
      <c r="C413" s="143">
        <v>8800</v>
      </c>
      <c r="D413" s="143">
        <v>8800</v>
      </c>
      <c r="E413" s="143">
        <v>8800</v>
      </c>
      <c r="F413" s="143">
        <v>8800</v>
      </c>
      <c r="G413" s="143">
        <v>8800</v>
      </c>
      <c r="H413" s="143">
        <v>8800</v>
      </c>
      <c r="I413" s="143">
        <v>8800</v>
      </c>
      <c r="J413" s="143">
        <v>8800</v>
      </c>
      <c r="K413" s="143">
        <v>8800</v>
      </c>
    </row>
    <row r="414" spans="1:11" ht="12.75">
      <c r="A414" s="152">
        <v>717000</v>
      </c>
      <c r="B414" s="189" t="s">
        <v>359</v>
      </c>
      <c r="C414" s="143">
        <v>16600</v>
      </c>
      <c r="D414" s="143">
        <v>16600</v>
      </c>
      <c r="E414" s="143">
        <v>16600</v>
      </c>
      <c r="F414" s="143">
        <v>19000</v>
      </c>
      <c r="G414" s="143">
        <v>19000</v>
      </c>
      <c r="H414" s="143">
        <v>19000</v>
      </c>
      <c r="I414" s="143">
        <v>19000</v>
      </c>
      <c r="J414" s="143">
        <v>19000</v>
      </c>
      <c r="K414" s="143">
        <v>19000</v>
      </c>
    </row>
    <row r="415" spans="1:11" ht="12.75">
      <c r="A415" s="152">
        <v>717000</v>
      </c>
      <c r="B415" s="189" t="s">
        <v>366</v>
      </c>
      <c r="C415" s="143">
        <v>3000</v>
      </c>
      <c r="D415" s="143">
        <v>3000</v>
      </c>
      <c r="E415" s="143">
        <v>3000</v>
      </c>
      <c r="F415" s="143">
        <v>3000</v>
      </c>
      <c r="G415" s="143">
        <v>3000</v>
      </c>
      <c r="H415" s="143">
        <v>3000</v>
      </c>
      <c r="I415" s="143">
        <v>3000</v>
      </c>
      <c r="J415" s="143">
        <v>3000</v>
      </c>
      <c r="K415" s="143">
        <v>3000</v>
      </c>
    </row>
    <row r="416" spans="1:11" ht="12.75">
      <c r="A416" s="152">
        <v>711000</v>
      </c>
      <c r="B416" s="144" t="s">
        <v>365</v>
      </c>
      <c r="C416" s="143">
        <v>30940</v>
      </c>
      <c r="D416" s="143">
        <v>30940</v>
      </c>
      <c r="E416" s="143">
        <v>30940</v>
      </c>
      <c r="F416" s="143">
        <v>30940</v>
      </c>
      <c r="G416" s="143">
        <v>30940</v>
      </c>
      <c r="H416" s="143">
        <v>30940</v>
      </c>
      <c r="I416" s="143">
        <v>30940</v>
      </c>
      <c r="J416" s="143">
        <v>30940</v>
      </c>
      <c r="K416" s="143">
        <v>30940</v>
      </c>
    </row>
    <row r="417" spans="1:11" ht="12.75">
      <c r="A417" s="152">
        <v>716000</v>
      </c>
      <c r="B417" s="144" t="s">
        <v>304</v>
      </c>
      <c r="C417" s="143">
        <v>15600</v>
      </c>
      <c r="D417" s="143">
        <v>15600</v>
      </c>
      <c r="E417" s="143">
        <v>15600</v>
      </c>
      <c r="F417" s="143">
        <v>15600</v>
      </c>
      <c r="G417" s="143">
        <v>15600</v>
      </c>
      <c r="H417" s="143">
        <v>15600</v>
      </c>
      <c r="I417" s="143">
        <v>15600</v>
      </c>
      <c r="J417" s="143">
        <v>15600</v>
      </c>
      <c r="K417" s="143">
        <v>15600</v>
      </c>
    </row>
    <row r="418" spans="1:11" ht="12.75">
      <c r="A418" s="152"/>
      <c r="B418" s="144"/>
      <c r="C418" s="143"/>
      <c r="D418" s="143"/>
      <c r="E418" s="143"/>
      <c r="F418" s="143"/>
      <c r="G418" s="143"/>
      <c r="H418" s="143"/>
      <c r="I418" s="143"/>
      <c r="J418" s="143"/>
      <c r="K418" s="143"/>
    </row>
    <row r="419" spans="1:11" ht="15.75">
      <c r="A419" s="146" t="s">
        <v>183</v>
      </c>
      <c r="B419" s="151" t="s">
        <v>184</v>
      </c>
      <c r="C419" s="151">
        <f>C421</f>
        <v>11200</v>
      </c>
      <c r="D419" s="151">
        <f>D421</f>
        <v>11200</v>
      </c>
      <c r="E419" s="148">
        <f aca="true" t="shared" si="50" ref="E419:J419">SUM(E420:E421)</f>
        <v>12700</v>
      </c>
      <c r="F419" s="148">
        <f t="shared" si="50"/>
        <v>12700</v>
      </c>
      <c r="G419" s="148">
        <f t="shared" si="50"/>
        <v>12700</v>
      </c>
      <c r="H419" s="148">
        <f t="shared" si="50"/>
        <v>12700</v>
      </c>
      <c r="I419" s="148">
        <f t="shared" si="50"/>
        <v>12700</v>
      </c>
      <c r="J419" s="148">
        <f t="shared" si="50"/>
        <v>12700</v>
      </c>
      <c r="K419" s="148">
        <f>SUM(K420:K421)</f>
        <v>12700</v>
      </c>
    </row>
    <row r="420" spans="1:11" ht="12.75">
      <c r="A420" s="163">
        <v>717000</v>
      </c>
      <c r="B420" s="154" t="s">
        <v>396</v>
      </c>
      <c r="C420" s="154">
        <v>0</v>
      </c>
      <c r="D420" s="154">
        <v>0</v>
      </c>
      <c r="E420" s="189">
        <v>1500</v>
      </c>
      <c r="F420" s="189">
        <v>1500</v>
      </c>
      <c r="G420" s="189">
        <v>1500</v>
      </c>
      <c r="H420" s="189">
        <v>1500</v>
      </c>
      <c r="I420" s="189">
        <v>1500</v>
      </c>
      <c r="J420" s="189">
        <v>1500</v>
      </c>
      <c r="K420" s="189">
        <v>1500</v>
      </c>
    </row>
    <row r="421" spans="1:11" ht="12.75">
      <c r="A421" s="152">
        <v>717001</v>
      </c>
      <c r="B421" s="144" t="s">
        <v>305</v>
      </c>
      <c r="C421" s="143">
        <v>11200</v>
      </c>
      <c r="D421" s="143">
        <v>11200</v>
      </c>
      <c r="E421" s="143">
        <v>11200</v>
      </c>
      <c r="F421" s="143">
        <v>11200</v>
      </c>
      <c r="G421" s="143">
        <v>11200</v>
      </c>
      <c r="H421" s="143">
        <v>11200</v>
      </c>
      <c r="I421" s="143">
        <v>11200</v>
      </c>
      <c r="J421" s="143">
        <v>11200</v>
      </c>
      <c r="K421" s="143">
        <v>11200</v>
      </c>
    </row>
    <row r="422" spans="1:11" ht="12.75">
      <c r="A422" s="152"/>
      <c r="B422" s="144"/>
      <c r="C422" s="143"/>
      <c r="D422" s="143"/>
      <c r="E422" s="143"/>
      <c r="F422" s="143"/>
      <c r="G422" s="143"/>
      <c r="H422" s="143"/>
      <c r="I422" s="143"/>
      <c r="J422" s="143"/>
      <c r="K422" s="143"/>
    </row>
    <row r="423" spans="1:11" ht="15.75">
      <c r="A423" s="146" t="s">
        <v>198</v>
      </c>
      <c r="B423" s="151" t="s">
        <v>199</v>
      </c>
      <c r="C423" s="148">
        <f>SUM(C425:C426)</f>
        <v>156000</v>
      </c>
      <c r="D423" s="148">
        <f aca="true" t="shared" si="51" ref="D423:I423">SUM(D424:D426)</f>
        <v>290126</v>
      </c>
      <c r="E423" s="148">
        <f t="shared" si="51"/>
        <v>290126</v>
      </c>
      <c r="F423" s="148">
        <f t="shared" si="51"/>
        <v>290126</v>
      </c>
      <c r="G423" s="148">
        <f t="shared" si="51"/>
        <v>290126</v>
      </c>
      <c r="H423" s="148">
        <f t="shared" si="51"/>
        <v>290126</v>
      </c>
      <c r="I423" s="148">
        <f t="shared" si="51"/>
        <v>290126</v>
      </c>
      <c r="J423" s="148">
        <f>SUM(J424:J426)</f>
        <v>290126</v>
      </c>
      <c r="K423" s="148">
        <f>SUM(K424:K426)</f>
        <v>290126</v>
      </c>
    </row>
    <row r="424" spans="1:11" ht="12.75">
      <c r="A424" s="163" t="s">
        <v>384</v>
      </c>
      <c r="B424" s="154" t="s">
        <v>385</v>
      </c>
      <c r="C424" s="189">
        <v>0</v>
      </c>
      <c r="D424" s="189">
        <v>134126</v>
      </c>
      <c r="E424" s="189">
        <v>134126</v>
      </c>
      <c r="F424" s="189">
        <v>134126</v>
      </c>
      <c r="G424" s="189">
        <v>134126</v>
      </c>
      <c r="H424" s="189">
        <v>134126</v>
      </c>
      <c r="I424" s="189">
        <v>134126</v>
      </c>
      <c r="J424" s="189">
        <v>134126</v>
      </c>
      <c r="K424" s="189">
        <v>134126</v>
      </c>
    </row>
    <row r="425" spans="1:11" ht="12.75">
      <c r="A425" s="152"/>
      <c r="B425" s="144" t="s">
        <v>303</v>
      </c>
      <c r="C425" s="143">
        <v>120000</v>
      </c>
      <c r="D425" s="143">
        <v>120000</v>
      </c>
      <c r="E425" s="143">
        <v>120000</v>
      </c>
      <c r="F425" s="143">
        <v>120000</v>
      </c>
      <c r="G425" s="143">
        <v>120000</v>
      </c>
      <c r="H425" s="143">
        <v>120000</v>
      </c>
      <c r="I425" s="143">
        <v>120000</v>
      </c>
      <c r="J425" s="143">
        <v>120000</v>
      </c>
      <c r="K425" s="143">
        <v>120000</v>
      </c>
    </row>
    <row r="426" spans="1:11" ht="12.75">
      <c r="A426" s="190"/>
      <c r="B426" s="154" t="s">
        <v>352</v>
      </c>
      <c r="C426" s="191">
        <v>36000</v>
      </c>
      <c r="D426" s="191">
        <v>36000</v>
      </c>
      <c r="E426" s="191">
        <v>36000</v>
      </c>
      <c r="F426" s="191">
        <v>36000</v>
      </c>
      <c r="G426" s="191">
        <v>36000</v>
      </c>
      <c r="H426" s="191">
        <v>36000</v>
      </c>
      <c r="I426" s="191">
        <v>36000</v>
      </c>
      <c r="J426" s="191">
        <v>36000</v>
      </c>
      <c r="K426" s="191">
        <v>36000</v>
      </c>
    </row>
    <row r="427" spans="1:11" ht="15.75">
      <c r="A427" s="150"/>
      <c r="B427" s="144"/>
      <c r="C427" s="143"/>
      <c r="D427" s="143"/>
      <c r="E427" s="143"/>
      <c r="F427" s="143"/>
      <c r="G427" s="143"/>
      <c r="H427" s="143"/>
      <c r="I427" s="143"/>
      <c r="J427" s="143"/>
      <c r="K427" s="143"/>
    </row>
    <row r="428" spans="1:11" ht="15.75">
      <c r="A428" s="146" t="s">
        <v>221</v>
      </c>
      <c r="B428" s="147" t="s">
        <v>306</v>
      </c>
      <c r="C428" s="156">
        <f aca="true" t="shared" si="52" ref="C428:I428">SUM(C429:C431)</f>
        <v>50000</v>
      </c>
      <c r="D428" s="156">
        <f t="shared" si="52"/>
        <v>50000</v>
      </c>
      <c r="E428" s="156">
        <f t="shared" si="52"/>
        <v>50000</v>
      </c>
      <c r="F428" s="156">
        <f t="shared" si="52"/>
        <v>50000</v>
      </c>
      <c r="G428" s="156">
        <f t="shared" si="52"/>
        <v>50000</v>
      </c>
      <c r="H428" s="156">
        <f t="shared" si="52"/>
        <v>50000</v>
      </c>
      <c r="I428" s="156">
        <f t="shared" si="52"/>
        <v>50000</v>
      </c>
      <c r="J428" s="156">
        <f>SUM(J429:J431)</f>
        <v>49000</v>
      </c>
      <c r="K428" s="156">
        <f>SUM(K429:K431)</f>
        <v>56296</v>
      </c>
    </row>
    <row r="429" spans="1:11" ht="12.75">
      <c r="A429" s="163">
        <v>717000</v>
      </c>
      <c r="B429" s="144" t="s">
        <v>355</v>
      </c>
      <c r="C429" s="192">
        <v>10000</v>
      </c>
      <c r="D429" s="192">
        <v>10000</v>
      </c>
      <c r="E429" s="192">
        <v>10000</v>
      </c>
      <c r="F429" s="192">
        <v>10000</v>
      </c>
      <c r="G429" s="192">
        <v>10000</v>
      </c>
      <c r="H429" s="192">
        <v>10000</v>
      </c>
      <c r="I429" s="192">
        <v>10000</v>
      </c>
      <c r="J429" s="192">
        <v>0</v>
      </c>
      <c r="K429" s="192">
        <v>0</v>
      </c>
    </row>
    <row r="430" spans="1:11" ht="12.75">
      <c r="A430" s="163">
        <v>717000</v>
      </c>
      <c r="B430" s="144" t="s">
        <v>439</v>
      </c>
      <c r="C430" s="192">
        <v>0</v>
      </c>
      <c r="D430" s="192">
        <v>0</v>
      </c>
      <c r="E430" s="192">
        <v>0</v>
      </c>
      <c r="F430" s="192">
        <v>0</v>
      </c>
      <c r="G430" s="192">
        <v>0</v>
      </c>
      <c r="H430" s="192">
        <v>0</v>
      </c>
      <c r="I430" s="192">
        <v>0</v>
      </c>
      <c r="J430" s="192">
        <v>9000</v>
      </c>
      <c r="K430" s="192">
        <v>9000</v>
      </c>
    </row>
    <row r="431" spans="1:12" ht="12.75">
      <c r="A431" s="163">
        <v>717000</v>
      </c>
      <c r="B431" s="144" t="s">
        <v>307</v>
      </c>
      <c r="C431" s="192">
        <v>40000</v>
      </c>
      <c r="D431" s="192">
        <v>40000</v>
      </c>
      <c r="E431" s="192">
        <v>40000</v>
      </c>
      <c r="F431" s="192">
        <v>40000</v>
      </c>
      <c r="G431" s="192">
        <v>40000</v>
      </c>
      <c r="H431" s="192">
        <v>40000</v>
      </c>
      <c r="I431" s="192">
        <v>40000</v>
      </c>
      <c r="J431" s="192">
        <v>40000</v>
      </c>
      <c r="K431" s="192">
        <v>47296</v>
      </c>
      <c r="L431" s="192">
        <v>7296</v>
      </c>
    </row>
    <row r="432" spans="1:11" ht="15.75">
      <c r="A432" s="146"/>
      <c r="B432" s="144"/>
      <c r="C432" s="143"/>
      <c r="D432" s="143"/>
      <c r="E432" s="143"/>
      <c r="F432" s="143"/>
      <c r="G432" s="143"/>
      <c r="H432" s="143"/>
      <c r="I432" s="143"/>
      <c r="J432" s="143"/>
      <c r="K432" s="143"/>
    </row>
    <row r="433" spans="1:11" ht="15.75">
      <c r="A433" s="146" t="s">
        <v>226</v>
      </c>
      <c r="B433" s="151" t="s">
        <v>227</v>
      </c>
      <c r="C433" s="156">
        <f>SUM(C436:C436)</f>
        <v>17000</v>
      </c>
      <c r="D433" s="156">
        <f>SUM(D436:D436)</f>
        <v>17000</v>
      </c>
      <c r="E433" s="156">
        <f>SUM(E436:E436)</f>
        <v>17000</v>
      </c>
      <c r="F433" s="156">
        <f>SUM(F436:F436)</f>
        <v>27900</v>
      </c>
      <c r="G433" s="156">
        <f>SUM(G434:G436)</f>
        <v>71900</v>
      </c>
      <c r="H433" s="156">
        <f>SUM(H434:H436)</f>
        <v>71900</v>
      </c>
      <c r="I433" s="156">
        <f>SUM(I434:I436)</f>
        <v>71900</v>
      </c>
      <c r="J433" s="156">
        <f>SUM(J434:J436)</f>
        <v>71900</v>
      </c>
      <c r="K433" s="156">
        <f>SUM(K434:K436)</f>
        <v>71900</v>
      </c>
    </row>
    <row r="434" spans="1:11" ht="12.75">
      <c r="A434" s="200">
        <v>717000</v>
      </c>
      <c r="B434" s="189" t="s">
        <v>415</v>
      </c>
      <c r="C434" s="192">
        <v>0</v>
      </c>
      <c r="D434" s="192">
        <v>0</v>
      </c>
      <c r="E434" s="192">
        <v>0</v>
      </c>
      <c r="F434" s="192">
        <v>0</v>
      </c>
      <c r="G434" s="192">
        <v>20000</v>
      </c>
      <c r="H434" s="192">
        <v>20000</v>
      </c>
      <c r="I434" s="192">
        <v>20000</v>
      </c>
      <c r="J434" s="192">
        <v>20000</v>
      </c>
      <c r="K434" s="192">
        <v>20000</v>
      </c>
    </row>
    <row r="435" spans="1:11" ht="12.75">
      <c r="A435" s="200">
        <v>717000</v>
      </c>
      <c r="B435" s="189" t="s">
        <v>416</v>
      </c>
      <c r="C435" s="192">
        <v>0</v>
      </c>
      <c r="D435" s="192">
        <v>0</v>
      </c>
      <c r="E435" s="192">
        <v>0</v>
      </c>
      <c r="F435" s="192">
        <v>0</v>
      </c>
      <c r="G435" s="192">
        <v>24000</v>
      </c>
      <c r="H435" s="192">
        <v>24000</v>
      </c>
      <c r="I435" s="192">
        <v>24000</v>
      </c>
      <c r="J435" s="192">
        <v>24000</v>
      </c>
      <c r="K435" s="192">
        <v>24000</v>
      </c>
    </row>
    <row r="436" spans="1:11" ht="12.75">
      <c r="A436" s="163">
        <v>717000</v>
      </c>
      <c r="B436" s="154" t="s">
        <v>357</v>
      </c>
      <c r="C436" s="192">
        <v>17000</v>
      </c>
      <c r="D436" s="192">
        <v>17000</v>
      </c>
      <c r="E436" s="192">
        <v>17000</v>
      </c>
      <c r="F436" s="192">
        <v>27900</v>
      </c>
      <c r="G436" s="192">
        <v>27900</v>
      </c>
      <c r="H436" s="192">
        <v>27900</v>
      </c>
      <c r="I436" s="192">
        <v>27900</v>
      </c>
      <c r="J436" s="192">
        <v>27900</v>
      </c>
      <c r="K436" s="192">
        <v>27900</v>
      </c>
    </row>
    <row r="437" spans="1:11" ht="12.75">
      <c r="A437" s="163"/>
      <c r="B437" s="154"/>
      <c r="C437" s="192"/>
      <c r="D437" s="192"/>
      <c r="E437" s="143"/>
      <c r="F437" s="143"/>
      <c r="G437" s="143"/>
      <c r="H437" s="143"/>
      <c r="I437" s="143"/>
      <c r="J437" s="143"/>
      <c r="K437" s="143"/>
    </row>
    <row r="438" spans="1:11" ht="12.75">
      <c r="A438" s="163"/>
      <c r="B438" s="154"/>
      <c r="C438" s="192"/>
      <c r="D438" s="192"/>
      <c r="E438" s="143"/>
      <c r="F438" s="143"/>
      <c r="G438" s="143"/>
      <c r="H438" s="143"/>
      <c r="I438" s="143"/>
      <c r="J438" s="143"/>
      <c r="K438" s="143"/>
    </row>
    <row r="439" spans="1:11" ht="12.75">
      <c r="A439" s="163"/>
      <c r="B439" s="154"/>
      <c r="C439" s="192"/>
      <c r="D439" s="192"/>
      <c r="E439" s="143"/>
      <c r="F439" s="143"/>
      <c r="G439" s="143"/>
      <c r="H439" s="143"/>
      <c r="I439" s="143"/>
      <c r="J439" s="143"/>
      <c r="K439" s="143"/>
    </row>
    <row r="440" spans="1:11" ht="15.75">
      <c r="A440" s="150"/>
      <c r="B440" s="144"/>
      <c r="C440" s="143"/>
      <c r="D440" s="143"/>
      <c r="E440" s="143"/>
      <c r="F440" s="143"/>
      <c r="G440" s="143"/>
      <c r="H440" s="143"/>
      <c r="I440" s="143"/>
      <c r="J440" s="143"/>
      <c r="K440" s="143"/>
    </row>
    <row r="441" spans="1:11" ht="15.75">
      <c r="A441" s="152"/>
      <c r="B441" s="147" t="s">
        <v>308</v>
      </c>
      <c r="C441" s="156">
        <f>C367+C376+C383+C398+C401+C419+C423+C428+C433</f>
        <v>2181075</v>
      </c>
      <c r="D441" s="156">
        <f aca="true" t="shared" si="53" ref="D441:I441">D367+D373+D376+D383+D398+D401+D419+D423+D428+D433</f>
        <v>2423383</v>
      </c>
      <c r="E441" s="156">
        <f t="shared" si="53"/>
        <v>2424883</v>
      </c>
      <c r="F441" s="156">
        <f t="shared" si="53"/>
        <v>2619683</v>
      </c>
      <c r="G441" s="156">
        <f t="shared" si="53"/>
        <v>2663683</v>
      </c>
      <c r="H441" s="156">
        <f t="shared" si="53"/>
        <v>2678183</v>
      </c>
      <c r="I441" s="156">
        <f t="shared" si="53"/>
        <v>2650482</v>
      </c>
      <c r="J441" s="156">
        <f>J367+J373+J376+J383+J398+J401+J419+J423+J428+J433</f>
        <v>2665053</v>
      </c>
      <c r="K441" s="156">
        <f>K367+K373+K376+K383+K398+K401+K419+K423+K428+K433</f>
        <v>2698833</v>
      </c>
    </row>
    <row r="442" spans="1:4" ht="15.75">
      <c r="A442" s="67"/>
      <c r="B442" s="68"/>
      <c r="C442" s="17"/>
      <c r="D442" s="17"/>
    </row>
    <row r="443" spans="1:11" ht="15.75">
      <c r="A443" s="157" t="s">
        <v>309</v>
      </c>
      <c r="B443" s="157"/>
      <c r="C443" s="158"/>
      <c r="D443" s="158"/>
      <c r="E443" s="158"/>
      <c r="F443" s="158"/>
      <c r="G443" s="158"/>
      <c r="H443" s="158"/>
      <c r="I443" s="158"/>
      <c r="J443" s="158"/>
      <c r="K443" s="158"/>
    </row>
    <row r="444" spans="1:11" ht="15.75">
      <c r="A444" s="159"/>
      <c r="B444" s="159" t="s">
        <v>310</v>
      </c>
      <c r="C444" s="160">
        <f aca="true" t="shared" si="54" ref="C444:K444">C85</f>
        <v>4585956</v>
      </c>
      <c r="D444" s="160">
        <f t="shared" si="54"/>
        <v>4618306</v>
      </c>
      <c r="E444" s="160">
        <f t="shared" si="54"/>
        <v>4648306</v>
      </c>
      <c r="F444" s="160">
        <f t="shared" si="54"/>
        <v>4648306</v>
      </c>
      <c r="G444" s="160">
        <f t="shared" si="54"/>
        <v>4648306</v>
      </c>
      <c r="H444" s="160">
        <f t="shared" si="54"/>
        <v>4648306</v>
      </c>
      <c r="I444" s="160">
        <f t="shared" si="54"/>
        <v>4748306</v>
      </c>
      <c r="J444" s="160">
        <f t="shared" si="54"/>
        <v>4784786</v>
      </c>
      <c r="K444" s="160">
        <f t="shared" si="54"/>
        <v>4791460</v>
      </c>
    </row>
    <row r="445" spans="1:11" ht="15.75">
      <c r="A445" s="159"/>
      <c r="B445" s="159" t="s">
        <v>311</v>
      </c>
      <c r="C445" s="160">
        <f aca="true" t="shared" si="55" ref="C445:K445">C103</f>
        <v>2420711</v>
      </c>
      <c r="D445" s="160">
        <f t="shared" si="55"/>
        <v>2450711</v>
      </c>
      <c r="E445" s="160">
        <f t="shared" si="55"/>
        <v>2460231</v>
      </c>
      <c r="F445" s="160">
        <f t="shared" si="55"/>
        <v>2460231</v>
      </c>
      <c r="G445" s="160">
        <f t="shared" si="55"/>
        <v>2460231</v>
      </c>
      <c r="H445" s="160">
        <f t="shared" si="55"/>
        <v>2460231</v>
      </c>
      <c r="I445" s="160">
        <f t="shared" si="55"/>
        <v>2460231</v>
      </c>
      <c r="J445" s="160">
        <f t="shared" si="55"/>
        <v>2475231</v>
      </c>
      <c r="K445" s="160">
        <f t="shared" si="55"/>
        <v>2445231</v>
      </c>
    </row>
    <row r="446" spans="1:11" ht="15.75">
      <c r="A446" s="159"/>
      <c r="B446" s="159" t="s">
        <v>312</v>
      </c>
      <c r="C446" s="160">
        <f aca="true" t="shared" si="56" ref="C446:J446">C364</f>
        <v>4585949</v>
      </c>
      <c r="D446" s="160">
        <f t="shared" si="56"/>
        <v>4615949</v>
      </c>
      <c r="E446" s="160">
        <f t="shared" si="56"/>
        <v>4633449</v>
      </c>
      <c r="F446" s="160">
        <f t="shared" si="56"/>
        <v>4639449</v>
      </c>
      <c r="G446" s="160">
        <f t="shared" si="56"/>
        <v>4639449</v>
      </c>
      <c r="H446" s="160">
        <f t="shared" si="56"/>
        <v>4643449</v>
      </c>
      <c r="I446" s="160">
        <f t="shared" si="56"/>
        <v>4681949</v>
      </c>
      <c r="J446" s="160">
        <f t="shared" si="56"/>
        <v>4710305</v>
      </c>
      <c r="K446" s="160">
        <f>K364</f>
        <v>4753479</v>
      </c>
    </row>
    <row r="447" spans="1:11" ht="15.75">
      <c r="A447" s="159"/>
      <c r="B447" s="159" t="s">
        <v>313</v>
      </c>
      <c r="C447" s="160">
        <f aca="true" t="shared" si="57" ref="C447:H447">C441</f>
        <v>2181075</v>
      </c>
      <c r="D447" s="160">
        <f t="shared" si="57"/>
        <v>2423383</v>
      </c>
      <c r="E447" s="160">
        <f t="shared" si="57"/>
        <v>2424883</v>
      </c>
      <c r="F447" s="160">
        <f t="shared" si="57"/>
        <v>2619683</v>
      </c>
      <c r="G447" s="160">
        <f t="shared" si="57"/>
        <v>2663683</v>
      </c>
      <c r="H447" s="160">
        <f t="shared" si="57"/>
        <v>2678183</v>
      </c>
      <c r="I447" s="160">
        <f>I441</f>
        <v>2650482</v>
      </c>
      <c r="J447" s="160">
        <f>J441</f>
        <v>2665053</v>
      </c>
      <c r="K447" s="160">
        <f>K441</f>
        <v>2698833</v>
      </c>
    </row>
    <row r="448" spans="1:11" ht="15.75">
      <c r="A448" s="161"/>
      <c r="B448" s="159" t="s">
        <v>314</v>
      </c>
      <c r="C448" s="160">
        <f aca="true" t="shared" si="58" ref="C448:I448">C444+C445-C446-C447</f>
        <v>239643</v>
      </c>
      <c r="D448" s="160">
        <f t="shared" si="58"/>
        <v>29685</v>
      </c>
      <c r="E448" s="160">
        <f t="shared" si="58"/>
        <v>50205</v>
      </c>
      <c r="F448" s="160">
        <f t="shared" si="58"/>
        <v>-150595</v>
      </c>
      <c r="G448" s="160">
        <f t="shared" si="58"/>
        <v>-194595</v>
      </c>
      <c r="H448" s="160">
        <f t="shared" si="58"/>
        <v>-213095</v>
      </c>
      <c r="I448" s="160">
        <f t="shared" si="58"/>
        <v>-123894</v>
      </c>
      <c r="J448" s="160">
        <f>J444+J445-J446-J447</f>
        <v>-115341</v>
      </c>
      <c r="K448" s="160">
        <f>K444+K445-K446-K447</f>
        <v>-215621</v>
      </c>
    </row>
    <row r="449" spans="1:11" ht="12.75">
      <c r="A449" s="161"/>
      <c r="B449" s="161"/>
      <c r="C449" s="158"/>
      <c r="D449" s="158"/>
      <c r="E449" s="158"/>
      <c r="F449" s="158"/>
      <c r="G449" s="158"/>
      <c r="H449" s="158"/>
      <c r="I449" s="158"/>
      <c r="J449" s="158"/>
      <c r="K449" s="158"/>
    </row>
    <row r="450" spans="1:11" ht="15.75">
      <c r="A450" s="161"/>
      <c r="B450" s="162"/>
      <c r="C450" s="158"/>
      <c r="D450" s="158"/>
      <c r="E450" s="158"/>
      <c r="F450" s="158"/>
      <c r="G450" s="158"/>
      <c r="H450" s="158"/>
      <c r="I450" s="158"/>
      <c r="J450" s="158"/>
      <c r="K450" s="158"/>
    </row>
    <row r="451" spans="1:4" ht="15.75">
      <c r="A451" s="67"/>
      <c r="B451" s="75"/>
      <c r="C451" s="17"/>
      <c r="D451" s="17"/>
    </row>
    <row r="452" spans="1:11" ht="15.75">
      <c r="A452" s="164" t="s">
        <v>315</v>
      </c>
      <c r="B452" s="165"/>
      <c r="C452" s="166"/>
      <c r="D452" s="166"/>
      <c r="E452" s="166"/>
      <c r="F452" s="166"/>
      <c r="G452" s="166"/>
      <c r="H452" s="166"/>
      <c r="I452" s="166"/>
      <c r="J452" s="166"/>
      <c r="K452" s="166"/>
    </row>
    <row r="453" spans="1:11" ht="12.75">
      <c r="A453" s="167">
        <v>453</v>
      </c>
      <c r="B453" s="165" t="s">
        <v>316</v>
      </c>
      <c r="C453" s="166">
        <v>0</v>
      </c>
      <c r="D453" s="166">
        <v>0</v>
      </c>
      <c r="E453" s="166">
        <v>0</v>
      </c>
      <c r="F453" s="166">
        <v>0</v>
      </c>
      <c r="G453" s="166">
        <v>0</v>
      </c>
      <c r="H453" s="166">
        <v>0</v>
      </c>
      <c r="I453" s="166">
        <v>0</v>
      </c>
      <c r="J453" s="166">
        <v>0</v>
      </c>
      <c r="K453" s="166">
        <v>0</v>
      </c>
    </row>
    <row r="454" spans="1:11" ht="12.75">
      <c r="A454" s="168">
        <v>454</v>
      </c>
      <c r="B454" s="169" t="s">
        <v>317</v>
      </c>
      <c r="C454" s="166">
        <v>520000</v>
      </c>
      <c r="D454" s="166">
        <v>520000</v>
      </c>
      <c r="E454" s="166">
        <v>520000</v>
      </c>
      <c r="F454" s="166">
        <v>520000</v>
      </c>
      <c r="G454" s="166">
        <v>520000</v>
      </c>
      <c r="H454" s="166">
        <v>520000</v>
      </c>
      <c r="I454" s="166">
        <v>520000</v>
      </c>
      <c r="J454" s="166">
        <v>520000</v>
      </c>
      <c r="K454" s="166">
        <v>376168</v>
      </c>
    </row>
    <row r="455" spans="1:11" ht="12.75">
      <c r="A455" s="168"/>
      <c r="B455" s="169" t="s">
        <v>318</v>
      </c>
      <c r="C455" s="166"/>
      <c r="D455" s="166"/>
      <c r="E455" s="166"/>
      <c r="F455" s="166"/>
      <c r="G455" s="166"/>
      <c r="H455" s="166"/>
      <c r="I455" s="166"/>
      <c r="J455" s="166"/>
      <c r="K455" s="166"/>
    </row>
    <row r="456" spans="1:11" ht="12.75">
      <c r="A456" s="168">
        <v>411005</v>
      </c>
      <c r="B456" s="169" t="s">
        <v>319</v>
      </c>
      <c r="C456" s="166">
        <v>250</v>
      </c>
      <c r="D456" s="166">
        <v>250</v>
      </c>
      <c r="E456" s="166">
        <v>250</v>
      </c>
      <c r="F456" s="166">
        <v>250</v>
      </c>
      <c r="G456" s="166">
        <v>250</v>
      </c>
      <c r="H456" s="166">
        <v>250</v>
      </c>
      <c r="I456" s="166">
        <v>250</v>
      </c>
      <c r="J456" s="166">
        <v>250</v>
      </c>
      <c r="K456" s="166">
        <v>250</v>
      </c>
    </row>
    <row r="457" spans="1:11" ht="12.75">
      <c r="A457" s="168">
        <v>513001</v>
      </c>
      <c r="B457" s="169" t="s">
        <v>320</v>
      </c>
      <c r="C457" s="166"/>
      <c r="D457" s="166"/>
      <c r="E457" s="166"/>
      <c r="F457" s="166"/>
      <c r="G457" s="166"/>
      <c r="H457" s="166"/>
      <c r="I457" s="166"/>
      <c r="J457" s="166"/>
      <c r="K457" s="166"/>
    </row>
    <row r="458" spans="1:11" ht="12.75">
      <c r="A458" s="168">
        <v>513001</v>
      </c>
      <c r="B458" s="169" t="s">
        <v>321</v>
      </c>
      <c r="C458" s="166">
        <v>0</v>
      </c>
      <c r="D458" s="166">
        <v>0</v>
      </c>
      <c r="E458" s="166">
        <v>0</v>
      </c>
      <c r="F458" s="166">
        <v>0</v>
      </c>
      <c r="G458" s="166">
        <v>0</v>
      </c>
      <c r="H458" s="166">
        <v>0</v>
      </c>
      <c r="I458" s="166">
        <v>0</v>
      </c>
      <c r="J458" s="166">
        <v>0</v>
      </c>
      <c r="K458" s="166">
        <v>0</v>
      </c>
    </row>
    <row r="459" spans="1:11" ht="12.75">
      <c r="A459" s="169"/>
      <c r="B459" s="169"/>
      <c r="C459" s="166"/>
      <c r="D459" s="166"/>
      <c r="E459" s="166"/>
      <c r="F459" s="166"/>
      <c r="G459" s="166"/>
      <c r="H459" s="166"/>
      <c r="I459" s="166"/>
      <c r="J459" s="166"/>
      <c r="K459" s="166"/>
    </row>
    <row r="460" spans="1:11" ht="15.75">
      <c r="A460" s="165"/>
      <c r="B460" s="170" t="s">
        <v>322</v>
      </c>
      <c r="C460" s="171">
        <f aca="true" t="shared" si="59" ref="C460:H460">SUM(C453:C458)</f>
        <v>520250</v>
      </c>
      <c r="D460" s="171">
        <f t="shared" si="59"/>
        <v>520250</v>
      </c>
      <c r="E460" s="171">
        <f t="shared" si="59"/>
        <v>520250</v>
      </c>
      <c r="F460" s="171">
        <f t="shared" si="59"/>
        <v>520250</v>
      </c>
      <c r="G460" s="171">
        <f t="shared" si="59"/>
        <v>520250</v>
      </c>
      <c r="H460" s="171">
        <f t="shared" si="59"/>
        <v>520250</v>
      </c>
      <c r="I460" s="171">
        <f>SUM(I453:I458)</f>
        <v>520250</v>
      </c>
      <c r="J460" s="171">
        <f>SUM(J453:J458)</f>
        <v>520250</v>
      </c>
      <c r="K460" s="171">
        <f>SUM(K453:K458)</f>
        <v>376418</v>
      </c>
    </row>
    <row r="461" spans="1:11" ht="15.75">
      <c r="A461" s="165"/>
      <c r="B461" s="170"/>
      <c r="C461" s="166"/>
      <c r="D461" s="166"/>
      <c r="E461" s="166"/>
      <c r="F461" s="166"/>
      <c r="G461" s="166"/>
      <c r="H461" s="166"/>
      <c r="I461" s="166"/>
      <c r="J461" s="166"/>
      <c r="K461" s="166"/>
    </row>
    <row r="462" spans="1:11" ht="15.75">
      <c r="A462" s="170" t="s">
        <v>323</v>
      </c>
      <c r="B462" s="165"/>
      <c r="C462" s="166"/>
      <c r="D462" s="166"/>
      <c r="E462" s="166"/>
      <c r="F462" s="166"/>
      <c r="G462" s="166"/>
      <c r="H462" s="166"/>
      <c r="I462" s="166"/>
      <c r="J462" s="166"/>
      <c r="K462" s="166"/>
    </row>
    <row r="463" spans="1:11" ht="12.75">
      <c r="A463" s="169">
        <v>813002</v>
      </c>
      <c r="B463" s="165" t="s">
        <v>324</v>
      </c>
      <c r="C463" s="169">
        <v>4000</v>
      </c>
      <c r="D463" s="169">
        <v>4000</v>
      </c>
      <c r="E463" s="169">
        <v>4000</v>
      </c>
      <c r="F463" s="169">
        <v>4000</v>
      </c>
      <c r="G463" s="169">
        <v>4000</v>
      </c>
      <c r="H463" s="169">
        <v>4000</v>
      </c>
      <c r="I463" s="169">
        <v>4000</v>
      </c>
      <c r="J463" s="169">
        <v>4000</v>
      </c>
      <c r="K463" s="169">
        <v>4000</v>
      </c>
    </row>
    <row r="464" spans="1:11" ht="12.75">
      <c r="A464" s="165">
        <v>821005</v>
      </c>
      <c r="B464" s="165" t="s">
        <v>325</v>
      </c>
      <c r="C464" s="166"/>
      <c r="D464" s="166"/>
      <c r="E464" s="166"/>
      <c r="F464" s="166"/>
      <c r="G464" s="166"/>
      <c r="H464" s="166"/>
      <c r="I464" s="166"/>
      <c r="J464" s="166"/>
      <c r="K464" s="166"/>
    </row>
    <row r="465" spans="1:11" ht="12.75">
      <c r="A465" s="165">
        <v>821005</v>
      </c>
      <c r="B465" s="165" t="s">
        <v>326</v>
      </c>
      <c r="C465" s="166">
        <v>0</v>
      </c>
      <c r="D465" s="166">
        <v>0</v>
      </c>
      <c r="E465" s="166">
        <v>0</v>
      </c>
      <c r="F465" s="166">
        <v>0</v>
      </c>
      <c r="G465" s="166">
        <v>0</v>
      </c>
      <c r="H465" s="166">
        <v>0</v>
      </c>
      <c r="I465" s="166">
        <v>0</v>
      </c>
      <c r="J465" s="166">
        <v>0</v>
      </c>
      <c r="K465" s="166">
        <v>0</v>
      </c>
    </row>
    <row r="466" spans="1:11" ht="12.75">
      <c r="A466" s="169">
        <v>821005</v>
      </c>
      <c r="B466" s="169" t="s">
        <v>327</v>
      </c>
      <c r="C466" s="166">
        <v>8581</v>
      </c>
      <c r="D466" s="166">
        <v>8581</v>
      </c>
      <c r="E466" s="166">
        <v>8581</v>
      </c>
      <c r="F466" s="166">
        <v>8581</v>
      </c>
      <c r="G466" s="166">
        <v>8581</v>
      </c>
      <c r="H466" s="166">
        <v>8581</v>
      </c>
      <c r="I466" s="166">
        <v>8581</v>
      </c>
      <c r="J466" s="166">
        <v>8581</v>
      </c>
      <c r="K466" s="166">
        <v>8581</v>
      </c>
    </row>
    <row r="467" spans="1:11" ht="15.75">
      <c r="A467" s="165"/>
      <c r="B467" s="172" t="s">
        <v>328</v>
      </c>
      <c r="C467" s="171">
        <f aca="true" t="shared" si="60" ref="C467:I467">SUM(C463:C466)</f>
        <v>12581</v>
      </c>
      <c r="D467" s="171">
        <f t="shared" si="60"/>
        <v>12581</v>
      </c>
      <c r="E467" s="171">
        <f t="shared" si="60"/>
        <v>12581</v>
      </c>
      <c r="F467" s="171">
        <f t="shared" si="60"/>
        <v>12581</v>
      </c>
      <c r="G467" s="171">
        <f t="shared" si="60"/>
        <v>12581</v>
      </c>
      <c r="H467" s="171">
        <f t="shared" si="60"/>
        <v>12581</v>
      </c>
      <c r="I467" s="171">
        <f t="shared" si="60"/>
        <v>12581</v>
      </c>
      <c r="J467" s="171">
        <f>SUM(J463:J466)</f>
        <v>12581</v>
      </c>
      <c r="K467" s="171">
        <f>SUM(K463:K466)</f>
        <v>12581</v>
      </c>
    </row>
    <row r="468" spans="3:4" ht="12.75">
      <c r="C468" s="17"/>
      <c r="D468" s="17"/>
    </row>
    <row r="469" spans="1:11" ht="15.75">
      <c r="A469" s="161"/>
      <c r="B469" s="173" t="s">
        <v>329</v>
      </c>
      <c r="C469" s="158"/>
      <c r="D469" s="158"/>
      <c r="E469" s="158"/>
      <c r="F469" s="158"/>
      <c r="G469" s="158"/>
      <c r="H469" s="158"/>
      <c r="I469" s="158"/>
      <c r="J469" s="158"/>
      <c r="K469" s="158"/>
    </row>
    <row r="470" spans="1:11" ht="12.75">
      <c r="A470" s="161"/>
      <c r="B470" s="174" t="s">
        <v>330</v>
      </c>
      <c r="C470" s="175">
        <f aca="true" t="shared" si="61" ref="C470:H471">C444</f>
        <v>4585956</v>
      </c>
      <c r="D470" s="175">
        <f t="shared" si="61"/>
        <v>4618306</v>
      </c>
      <c r="E470" s="175">
        <f t="shared" si="61"/>
        <v>4648306</v>
      </c>
      <c r="F470" s="175">
        <f t="shared" si="61"/>
        <v>4648306</v>
      </c>
      <c r="G470" s="175">
        <f t="shared" si="61"/>
        <v>4648306</v>
      </c>
      <c r="H470" s="175">
        <f t="shared" si="61"/>
        <v>4648306</v>
      </c>
      <c r="I470" s="175">
        <f aca="true" t="shared" si="62" ref="I470:K471">I444</f>
        <v>4748306</v>
      </c>
      <c r="J470" s="175">
        <f t="shared" si="62"/>
        <v>4784786</v>
      </c>
      <c r="K470" s="175">
        <f t="shared" si="62"/>
        <v>4791460</v>
      </c>
    </row>
    <row r="471" spans="1:11" ht="12.75">
      <c r="A471" s="176"/>
      <c r="B471" s="174" t="s">
        <v>331</v>
      </c>
      <c r="C471" s="175">
        <f t="shared" si="61"/>
        <v>2420711</v>
      </c>
      <c r="D471" s="175">
        <f t="shared" si="61"/>
        <v>2450711</v>
      </c>
      <c r="E471" s="175">
        <f t="shared" si="61"/>
        <v>2460231</v>
      </c>
      <c r="F471" s="175">
        <f t="shared" si="61"/>
        <v>2460231</v>
      </c>
      <c r="G471" s="175">
        <f t="shared" si="61"/>
        <v>2460231</v>
      </c>
      <c r="H471" s="175">
        <f t="shared" si="61"/>
        <v>2460231</v>
      </c>
      <c r="I471" s="175">
        <f t="shared" si="62"/>
        <v>2460231</v>
      </c>
      <c r="J471" s="175">
        <f t="shared" si="62"/>
        <v>2475231</v>
      </c>
      <c r="K471" s="175">
        <f t="shared" si="62"/>
        <v>2445231</v>
      </c>
    </row>
    <row r="472" spans="1:11" ht="15.75">
      <c r="A472" s="159"/>
      <c r="B472" s="174" t="s">
        <v>332</v>
      </c>
      <c r="C472" s="175">
        <f aca="true" t="shared" si="63" ref="C472:H472">C460</f>
        <v>520250</v>
      </c>
      <c r="D472" s="175">
        <f t="shared" si="63"/>
        <v>520250</v>
      </c>
      <c r="E472" s="175">
        <f t="shared" si="63"/>
        <v>520250</v>
      </c>
      <c r="F472" s="175">
        <f t="shared" si="63"/>
        <v>520250</v>
      </c>
      <c r="G472" s="175">
        <f t="shared" si="63"/>
        <v>520250</v>
      </c>
      <c r="H472" s="175">
        <f t="shared" si="63"/>
        <v>520250</v>
      </c>
      <c r="I472" s="175">
        <f>I460</f>
        <v>520250</v>
      </c>
      <c r="J472" s="175">
        <f>J460</f>
        <v>520250</v>
      </c>
      <c r="K472" s="175">
        <f>K460</f>
        <v>376418</v>
      </c>
    </row>
    <row r="473" spans="1:11" ht="15.75">
      <c r="A473" s="161"/>
      <c r="B473" s="173" t="s">
        <v>333</v>
      </c>
      <c r="C473" s="175">
        <f aca="true" t="shared" si="64" ref="C473:I473">SUM(C470:C472)</f>
        <v>7526917</v>
      </c>
      <c r="D473" s="175">
        <f t="shared" si="64"/>
        <v>7589267</v>
      </c>
      <c r="E473" s="175">
        <f t="shared" si="64"/>
        <v>7628787</v>
      </c>
      <c r="F473" s="175">
        <f t="shared" si="64"/>
        <v>7628787</v>
      </c>
      <c r="G473" s="175">
        <f t="shared" si="64"/>
        <v>7628787</v>
      </c>
      <c r="H473" s="175">
        <f t="shared" si="64"/>
        <v>7628787</v>
      </c>
      <c r="I473" s="175">
        <f t="shared" si="64"/>
        <v>7728787</v>
      </c>
      <c r="J473" s="175">
        <f>SUM(J470:J472)</f>
        <v>7780267</v>
      </c>
      <c r="K473" s="175">
        <f>SUM(K470:K472)</f>
        <v>7613109</v>
      </c>
    </row>
    <row r="474" spans="1:11" ht="15">
      <c r="A474" s="161"/>
      <c r="B474" s="177"/>
      <c r="C474" s="158"/>
      <c r="D474" s="158"/>
      <c r="E474" s="158"/>
      <c r="F474" s="158"/>
      <c r="G474" s="158"/>
      <c r="H474" s="158"/>
      <c r="I474" s="158"/>
      <c r="J474" s="158"/>
      <c r="K474" s="158"/>
    </row>
    <row r="475" spans="1:11" ht="12.75">
      <c r="A475" s="161"/>
      <c r="B475" s="174" t="s">
        <v>334</v>
      </c>
      <c r="C475" s="175">
        <f aca="true" t="shared" si="65" ref="C475:H476">C446</f>
        <v>4585949</v>
      </c>
      <c r="D475" s="175">
        <f t="shared" si="65"/>
        <v>4615949</v>
      </c>
      <c r="E475" s="175">
        <f t="shared" si="65"/>
        <v>4633449</v>
      </c>
      <c r="F475" s="175">
        <f t="shared" si="65"/>
        <v>4639449</v>
      </c>
      <c r="G475" s="175">
        <f t="shared" si="65"/>
        <v>4639449</v>
      </c>
      <c r="H475" s="175">
        <f t="shared" si="65"/>
        <v>4643449</v>
      </c>
      <c r="I475" s="175">
        <f aca="true" t="shared" si="66" ref="I475:K476">I446</f>
        <v>4681949</v>
      </c>
      <c r="J475" s="175">
        <f t="shared" si="66"/>
        <v>4710305</v>
      </c>
      <c r="K475" s="175">
        <f t="shared" si="66"/>
        <v>4753479</v>
      </c>
    </row>
    <row r="476" spans="1:11" ht="12.75">
      <c r="A476" s="161"/>
      <c r="B476" s="174" t="s">
        <v>335</v>
      </c>
      <c r="C476" s="175">
        <f t="shared" si="65"/>
        <v>2181075</v>
      </c>
      <c r="D476" s="175">
        <f t="shared" si="65"/>
        <v>2423383</v>
      </c>
      <c r="E476" s="175">
        <f t="shared" si="65"/>
        <v>2424883</v>
      </c>
      <c r="F476" s="175">
        <f t="shared" si="65"/>
        <v>2619683</v>
      </c>
      <c r="G476" s="175">
        <f t="shared" si="65"/>
        <v>2663683</v>
      </c>
      <c r="H476" s="175">
        <f t="shared" si="65"/>
        <v>2678183</v>
      </c>
      <c r="I476" s="175">
        <f t="shared" si="66"/>
        <v>2650482</v>
      </c>
      <c r="J476" s="175">
        <f t="shared" si="66"/>
        <v>2665053</v>
      </c>
      <c r="K476" s="175">
        <f t="shared" si="66"/>
        <v>2698833</v>
      </c>
    </row>
    <row r="477" spans="1:11" ht="15.75">
      <c r="A477" s="159"/>
      <c r="B477" s="174" t="s">
        <v>336</v>
      </c>
      <c r="C477" s="175">
        <f aca="true" t="shared" si="67" ref="C477:H477">C467</f>
        <v>12581</v>
      </c>
      <c r="D477" s="175">
        <f t="shared" si="67"/>
        <v>12581</v>
      </c>
      <c r="E477" s="175">
        <f t="shared" si="67"/>
        <v>12581</v>
      </c>
      <c r="F477" s="175">
        <f t="shared" si="67"/>
        <v>12581</v>
      </c>
      <c r="G477" s="175">
        <f t="shared" si="67"/>
        <v>12581</v>
      </c>
      <c r="H477" s="175">
        <f t="shared" si="67"/>
        <v>12581</v>
      </c>
      <c r="I477" s="175">
        <f>I467</f>
        <v>12581</v>
      </c>
      <c r="J477" s="175">
        <f>J467</f>
        <v>12581</v>
      </c>
      <c r="K477" s="175">
        <f>K467</f>
        <v>12581</v>
      </c>
    </row>
    <row r="478" spans="1:11" ht="15.75">
      <c r="A478" s="161"/>
      <c r="B478" s="173" t="s">
        <v>337</v>
      </c>
      <c r="C478" s="175">
        <f aca="true" t="shared" si="68" ref="C478:I478">SUM(C475:C477)</f>
        <v>6779605</v>
      </c>
      <c r="D478" s="175">
        <f t="shared" si="68"/>
        <v>7051913</v>
      </c>
      <c r="E478" s="175">
        <f t="shared" si="68"/>
        <v>7070913</v>
      </c>
      <c r="F478" s="175">
        <f t="shared" si="68"/>
        <v>7271713</v>
      </c>
      <c r="G478" s="175">
        <f t="shared" si="68"/>
        <v>7315713</v>
      </c>
      <c r="H478" s="175">
        <f t="shared" si="68"/>
        <v>7334213</v>
      </c>
      <c r="I478" s="175">
        <f t="shared" si="68"/>
        <v>7345012</v>
      </c>
      <c r="J478" s="175">
        <f>SUM(J475:J477)</f>
        <v>7387939</v>
      </c>
      <c r="K478" s="175">
        <f>SUM(K475:K477)</f>
        <v>7464893</v>
      </c>
    </row>
    <row r="479" spans="1:11" ht="15.75">
      <c r="A479" s="159"/>
      <c r="B479" s="178"/>
      <c r="C479" s="158"/>
      <c r="D479" s="158"/>
      <c r="E479" s="158"/>
      <c r="F479" s="158"/>
      <c r="G479" s="158"/>
      <c r="H479" s="158"/>
      <c r="I479" s="158"/>
      <c r="J479" s="158"/>
      <c r="K479" s="158"/>
    </row>
    <row r="480" spans="1:11" ht="15.75">
      <c r="A480" s="161"/>
      <c r="B480" s="173" t="s">
        <v>338</v>
      </c>
      <c r="C480" s="160">
        <f aca="true" t="shared" si="69" ref="C480:H480">C473-C478</f>
        <v>747312</v>
      </c>
      <c r="D480" s="160">
        <f t="shared" si="69"/>
        <v>537354</v>
      </c>
      <c r="E480" s="160">
        <f t="shared" si="69"/>
        <v>557874</v>
      </c>
      <c r="F480" s="160">
        <f t="shared" si="69"/>
        <v>357074</v>
      </c>
      <c r="G480" s="160">
        <f t="shared" si="69"/>
        <v>313074</v>
      </c>
      <c r="H480" s="160">
        <f t="shared" si="69"/>
        <v>294574</v>
      </c>
      <c r="I480" s="160">
        <f>I473-I478</f>
        <v>383775</v>
      </c>
      <c r="J480" s="160">
        <f>J473-J478</f>
        <v>392328</v>
      </c>
      <c r="K480" s="160">
        <f>K473-K478</f>
        <v>148216</v>
      </c>
    </row>
    <row r="481" spans="1:2" ht="12.75">
      <c r="A481" s="67"/>
      <c r="B481" s="5"/>
    </row>
    <row r="482" spans="1:2" ht="12.75">
      <c r="A482" s="67"/>
      <c r="B482" s="5"/>
    </row>
    <row r="483" spans="1:2" ht="12.75">
      <c r="A483" s="67"/>
      <c r="B483" s="5"/>
    </row>
    <row r="484" spans="1:2" ht="12.75">
      <c r="A484" s="67"/>
      <c r="B484" s="5"/>
    </row>
    <row r="485" spans="1:2" ht="12.75">
      <c r="A485" s="67"/>
      <c r="B485" s="5"/>
    </row>
    <row r="486" spans="1:2" ht="12.75">
      <c r="A486" s="67"/>
      <c r="B486" s="5"/>
    </row>
    <row r="487" spans="1:2" ht="12.75">
      <c r="A487" s="67"/>
      <c r="B487" s="5"/>
    </row>
    <row r="488" spans="1:9" ht="12.75">
      <c r="A488" s="67"/>
      <c r="B488" s="5"/>
      <c r="E488" s="91"/>
      <c r="I488" s="91" t="s">
        <v>339</v>
      </c>
    </row>
    <row r="489" spans="1:9" ht="12.75">
      <c r="A489" s="67"/>
      <c r="B489" s="5"/>
      <c r="E489" s="91"/>
      <c r="I489" s="91" t="s">
        <v>340</v>
      </c>
    </row>
    <row r="490" spans="1:2" ht="12.75">
      <c r="A490" s="67"/>
      <c r="B490" s="5"/>
    </row>
    <row r="491" spans="1:2" ht="12.75">
      <c r="A491" s="67"/>
      <c r="B491" s="5"/>
    </row>
    <row r="492" ht="12.75">
      <c r="B492" s="5" t="s">
        <v>450</v>
      </c>
    </row>
    <row r="494" ht="12.75">
      <c r="B494" s="194" t="s">
        <v>397</v>
      </c>
    </row>
    <row r="495" ht="12.75">
      <c r="B495" s="102" t="s">
        <v>451</v>
      </c>
    </row>
    <row r="496" ht="12.75">
      <c r="B496" s="102" t="s">
        <v>399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Námestovo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MsÚ Námestovo</dc:creator>
  <cp:keywords/>
  <dc:description/>
  <cp:lastModifiedBy>MsÚ Námestovo</cp:lastModifiedBy>
  <cp:lastPrinted>2013-01-30T08:39:18Z</cp:lastPrinted>
  <dcterms:created xsi:type="dcterms:W3CDTF">2011-12-02T11:12:15Z</dcterms:created>
  <dcterms:modified xsi:type="dcterms:W3CDTF">2013-01-30T09:00:56Z</dcterms:modified>
  <cp:category/>
  <cp:version/>
  <cp:contentType/>
  <cp:contentStatus/>
</cp:coreProperties>
</file>